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blaks\Desktop\LUISA\LUISA TRABAJO\Solicitudes durante contigencia COVID-19\DATOS ABIERTOS\DATOS ABIERTOS SEGUNDO SEMESTRE 2021\"/>
    </mc:Choice>
  </mc:AlternateContent>
  <xr:revisionPtr revIDLastSave="0" documentId="8_{FF75763E-DC4D-481B-AD8A-FC2A8BB629E6}" xr6:coauthVersionLast="47" xr6:coauthVersionMax="47" xr10:uidLastSave="{00000000-0000-0000-0000-000000000000}"/>
  <bookViews>
    <workbookView xWindow="30" yWindow="390" windowWidth="20460" windowHeight="10890" xr2:uid="{00000000-000D-0000-FFFF-FFFF00000000}"/>
  </bookViews>
  <sheets>
    <sheet name="ADOPCIONES INTERNACIONALE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3" l="1"/>
  <c r="C65" i="3"/>
  <c r="B65" i="3" l="1"/>
  <c r="U84" i="3" l="1"/>
  <c r="L43" i="3"/>
  <c r="AD22" i="3"/>
  <c r="AI21" i="3" l="1"/>
  <c r="L42" i="3"/>
  <c r="U83" i="3" l="1"/>
  <c r="D63" i="3" l="1"/>
  <c r="U69" i="3" l="1"/>
  <c r="U70" i="3"/>
  <c r="U71" i="3"/>
  <c r="U72" i="3"/>
  <c r="U73" i="3"/>
  <c r="U74" i="3"/>
  <c r="U75" i="3"/>
  <c r="U76" i="3"/>
  <c r="U77" i="3"/>
  <c r="U78" i="3"/>
  <c r="U79" i="3"/>
  <c r="U80" i="3"/>
  <c r="U81" i="3"/>
  <c r="U82" i="3"/>
  <c r="B85" i="3"/>
  <c r="D85" i="3"/>
  <c r="F85" i="3"/>
  <c r="T85" i="3"/>
  <c r="D49" i="3"/>
  <c r="D50" i="3"/>
  <c r="D51" i="3"/>
  <c r="D52" i="3"/>
  <c r="D53" i="3"/>
  <c r="D54" i="3"/>
  <c r="D55" i="3"/>
  <c r="D56" i="3"/>
  <c r="D57" i="3"/>
  <c r="D58" i="3"/>
  <c r="D59" i="3"/>
  <c r="D60" i="3"/>
  <c r="D61" i="3"/>
  <c r="D62" i="3"/>
  <c r="D64" i="3"/>
  <c r="L28" i="3"/>
  <c r="L29" i="3"/>
  <c r="L30" i="3"/>
  <c r="L31" i="3"/>
  <c r="L32" i="3"/>
  <c r="L33" i="3"/>
  <c r="L34" i="3"/>
  <c r="L35" i="3"/>
  <c r="L36" i="3"/>
  <c r="L37" i="3"/>
  <c r="L38" i="3"/>
  <c r="L39" i="3"/>
  <c r="L40" i="3"/>
  <c r="L41" i="3"/>
  <c r="B44" i="3"/>
  <c r="G44" i="3"/>
  <c r="H44" i="3"/>
  <c r="J44" i="3"/>
  <c r="AI19" i="3"/>
  <c r="H22" i="3"/>
  <c r="AI18" i="3"/>
  <c r="AH22" i="3"/>
  <c r="AG22" i="3"/>
  <c r="AF22" i="3"/>
  <c r="AE22" i="3"/>
  <c r="Y22" i="3"/>
  <c r="X22" i="3"/>
  <c r="V22" i="3"/>
  <c r="U22" i="3"/>
  <c r="T22" i="3"/>
  <c r="S22" i="3"/>
  <c r="R22" i="3"/>
  <c r="O22" i="3"/>
  <c r="L22" i="3"/>
  <c r="K22" i="3"/>
  <c r="I22" i="3"/>
  <c r="F22" i="3"/>
  <c r="E22" i="3"/>
  <c r="D22" i="3"/>
  <c r="B22" i="3"/>
  <c r="Q22" i="3"/>
  <c r="AI17" i="3"/>
  <c r="AI16" i="3"/>
  <c r="AI15" i="3"/>
  <c r="AI11" i="3"/>
  <c r="AI14" i="3"/>
  <c r="AI13" i="3"/>
  <c r="AI12" i="3"/>
  <c r="AI10" i="3"/>
  <c r="AI9" i="3"/>
  <c r="AI8" i="3"/>
  <c r="AI7" i="3"/>
  <c r="AI6" i="3"/>
  <c r="AI22" i="3" l="1"/>
  <c r="D65" i="3"/>
  <c r="U85" i="3"/>
  <c r="L44" i="3"/>
</calcChain>
</file>

<file path=xl/sharedStrings.xml><?xml version="1.0" encoding="utf-8"?>
<sst xmlns="http://schemas.openxmlformats.org/spreadsheetml/2006/main" count="81" uniqueCount="75">
  <si>
    <t>AÑO</t>
  </si>
  <si>
    <t>NIÑAS</t>
  </si>
  <si>
    <t>NIÑOS</t>
  </si>
  <si>
    <t>TOTAL</t>
  </si>
  <si>
    <t>Canadá</t>
  </si>
  <si>
    <t>EUA</t>
  </si>
  <si>
    <t>España</t>
  </si>
  <si>
    <t>Francia</t>
  </si>
  <si>
    <t>Irlanda</t>
  </si>
  <si>
    <t>Italia</t>
  </si>
  <si>
    <t>Países Bajos</t>
  </si>
  <si>
    <t>Suiza</t>
  </si>
  <si>
    <t>A  Ñ  O</t>
  </si>
  <si>
    <t>AGUASCALIENTES</t>
  </si>
  <si>
    <t>CAMPECHE</t>
  </si>
  <si>
    <t>CHIAPAS</t>
  </si>
  <si>
    <t>CHIHUAHUA</t>
  </si>
  <si>
    <t>COAHUILA</t>
  </si>
  <si>
    <t>COLIMA</t>
  </si>
  <si>
    <t>DURANGO</t>
  </si>
  <si>
    <t>GUANAJUATO</t>
  </si>
  <si>
    <t>GUERRERO</t>
  </si>
  <si>
    <t>HIDALGO</t>
  </si>
  <si>
    <t>JALISCO</t>
  </si>
  <si>
    <t>MICHOACÁN</t>
  </si>
  <si>
    <t>MORELOS</t>
  </si>
  <si>
    <t>NAYARIT</t>
  </si>
  <si>
    <t>NUEVO LEÓN</t>
  </si>
  <si>
    <t>OAXACA</t>
  </si>
  <si>
    <t>PUEBLA</t>
  </si>
  <si>
    <t>QUERETARO</t>
  </si>
  <si>
    <t>QUINTANA ROO</t>
  </si>
  <si>
    <t xml:space="preserve">SAN LUIS POTOSI </t>
  </si>
  <si>
    <t>SINALOA</t>
  </si>
  <si>
    <t>SONORA</t>
  </si>
  <si>
    <t>TABASCO</t>
  </si>
  <si>
    <t>TAMAULIPAS</t>
  </si>
  <si>
    <t>TLAXCALA</t>
  </si>
  <si>
    <t>VERACRUZ</t>
  </si>
  <si>
    <t>YUCATÁN</t>
  </si>
  <si>
    <t>ZACATECAS</t>
  </si>
  <si>
    <t>TOTALES</t>
  </si>
  <si>
    <t>BAJA CALIFORNIA SUR</t>
  </si>
  <si>
    <t xml:space="preserve">ESTADO DE MÉXICO </t>
  </si>
  <si>
    <t>EXTRANJEROS ADOPTADOS EN MÉXICO</t>
  </si>
  <si>
    <t>ADOPCIONES INTERNACIONALES POR ESTADO DE ORIGEN</t>
  </si>
  <si>
    <t>Año</t>
  </si>
  <si>
    <t>Meses</t>
  </si>
  <si>
    <t>10 años</t>
  </si>
  <si>
    <t>11 años</t>
  </si>
  <si>
    <t>12 años</t>
  </si>
  <si>
    <t>13 años</t>
  </si>
  <si>
    <t>14 años</t>
  </si>
  <si>
    <t>15 años</t>
  </si>
  <si>
    <t>17 años</t>
  </si>
  <si>
    <t>2 años</t>
  </si>
  <si>
    <t>3 años</t>
  </si>
  <si>
    <t>4 años</t>
  </si>
  <si>
    <t>5 años</t>
  </si>
  <si>
    <t>6 años</t>
  </si>
  <si>
    <t>7 años</t>
  </si>
  <si>
    <t>8 años</t>
  </si>
  <si>
    <t>9 años</t>
  </si>
  <si>
    <t>16 años</t>
  </si>
  <si>
    <t>18 años</t>
  </si>
  <si>
    <t>Total</t>
  </si>
  <si>
    <t>1 
año</t>
  </si>
  <si>
    <t>Alemania</t>
  </si>
  <si>
    <t>CIUDAD DE MÉXICO</t>
  </si>
  <si>
    <t>Austria</t>
  </si>
  <si>
    <t xml:space="preserve">BAJA CALIFORNIA </t>
  </si>
  <si>
    <r>
      <rPr>
        <b/>
        <sz val="12"/>
        <color theme="1"/>
        <rFont val="Soberana Sans"/>
        <family val="3"/>
      </rPr>
      <t>Derecho de Familia : : Adopciones Internacionales : : Estadísticas</t>
    </r>
    <r>
      <rPr>
        <b/>
        <sz val="11"/>
        <color theme="1"/>
        <rFont val="Calibri"/>
        <family val="2"/>
        <scheme val="minor"/>
      </rPr>
      <t xml:space="preserve">
Conforme a las funciones de esta Secretaría, las siguientes estadísticas se generan 
con base en los datos contenidos en los Certificados expedidos conforme al Artículo 23 del Convenio de La Haya en la materia.
(Datos actualizados al 31 de diciembre de 2021, cifras sujetas a ajustes)</t>
    </r>
  </si>
  <si>
    <t>ADOPCIONES INTERNACIONALES POR PAÍS DE RECEPCIÓN
(Datos actualizados al 31 de diciembre de 2021)</t>
  </si>
  <si>
    <t xml:space="preserve">
ADOPCIONES INTERNACIONALES POR GÉNERO DE LOS MENORES 
(Datos actualizados al 31 de diciembre de 2021)
</t>
  </si>
  <si>
    <t>ADOPCIONES INTERNACIONALES POR EDAD DE LOS MENORES ADOPTADOS
(Datos actualizados al 31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</si>
</sst>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3"/>
      <name val="Calibri"/>
      <family val="2"/>
      <scheme val="minor"/>
    </font>
    <font>
      <b/>
      <sz val="11"/>
      <color theme="1"/>
      <name val="Calibri"/>
      <family val="2"/>
      <scheme val="minor"/>
    </font>
    <font>
      <b/>
      <sz val="12"/>
      <color theme="1"/>
      <name val="Soberana Sans"/>
      <family val="3"/>
    </font>
    <font>
      <sz val="12"/>
      <color theme="1"/>
      <name val="Soberana Sans"/>
      <family val="3"/>
    </font>
    <font>
      <b/>
      <sz val="11"/>
      <color theme="1"/>
      <name val="Soberana Sans"/>
      <family val="3"/>
    </font>
    <font>
      <b/>
      <sz val="9"/>
      <color theme="1"/>
      <name val="Soberana Sans"/>
      <family val="3"/>
    </font>
    <font>
      <b/>
      <sz val="10"/>
      <color theme="1"/>
      <name val="Soberana Sans"/>
      <family val="3"/>
    </font>
    <font>
      <b/>
      <sz val="8"/>
      <color theme="1"/>
      <name val="Soberana Sans"/>
      <family val="3"/>
    </font>
    <font>
      <b/>
      <sz val="11"/>
      <color theme="1"/>
      <name val="Calibri"/>
      <family val="3"/>
      <scheme val="minor"/>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s>
  <borders count="13">
    <border>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1" applyNumberFormat="0" applyFill="0" applyAlignment="0" applyProtection="0"/>
  </cellStyleXfs>
  <cellXfs count="50">
    <xf numFmtId="0" fontId="0" fillId="0" borderId="0" xfId="0"/>
    <xf numFmtId="0" fontId="0" fillId="0" borderId="0" xfId="0" applyAlignment="1"/>
    <xf numFmtId="0" fontId="2" fillId="0" borderId="0" xfId="0" applyFont="1"/>
    <xf numFmtId="0" fontId="3" fillId="2" borderId="2" xfId="1" applyFont="1" applyFill="1" applyBorder="1" applyAlignment="1">
      <alignment horizontal="center" wrapText="1"/>
    </xf>
    <xf numFmtId="0" fontId="4" fillId="2" borderId="2" xfId="1" applyFont="1" applyFill="1" applyBorder="1" applyAlignment="1">
      <alignment horizontal="center" wrapText="1"/>
    </xf>
    <xf numFmtId="0" fontId="3" fillId="0" borderId="2" xfId="1" applyFont="1" applyFill="1" applyBorder="1" applyAlignment="1">
      <alignment horizontal="center" wrapText="1"/>
    </xf>
    <xf numFmtId="0" fontId="4" fillId="0" borderId="2" xfId="1" applyFont="1" applyFill="1" applyBorder="1" applyAlignment="1">
      <alignment horizontal="center" wrapText="1"/>
    </xf>
    <xf numFmtId="0" fontId="3" fillId="2" borderId="2" xfId="1" applyFont="1" applyFill="1" applyBorder="1" applyAlignment="1">
      <alignment horizontal="center" vertical="center"/>
    </xf>
    <xf numFmtId="0" fontId="3" fillId="0" borderId="2" xfId="1" applyFont="1" applyFill="1" applyBorder="1" applyAlignment="1">
      <alignment horizontal="center" vertical="center" wrapText="1"/>
    </xf>
    <xf numFmtId="0" fontId="3" fillId="3" borderId="2" xfId="1" applyFont="1" applyFill="1" applyBorder="1" applyAlignment="1">
      <alignment horizontal="center" wrapText="1"/>
    </xf>
    <xf numFmtId="0" fontId="3" fillId="2" borderId="2" xfId="1" applyFont="1" applyFill="1" applyBorder="1" applyAlignment="1">
      <alignment horizontal="center" vertical="center" wrapText="1"/>
    </xf>
    <xf numFmtId="0" fontId="0" fillId="0" borderId="0" xfId="0" applyAlignment="1">
      <alignment horizontal="left"/>
    </xf>
    <xf numFmtId="0" fontId="4" fillId="3" borderId="2" xfId="1" applyFont="1" applyFill="1" applyBorder="1" applyAlignment="1">
      <alignment horizontal="center" wrapText="1"/>
    </xf>
    <xf numFmtId="0" fontId="4" fillId="3" borderId="2" xfId="1" applyFont="1" applyFill="1" applyBorder="1" applyAlignment="1">
      <alignment wrapText="1"/>
    </xf>
    <xf numFmtId="0" fontId="6" fillId="2" borderId="2" xfId="1" applyFont="1" applyFill="1" applyBorder="1" applyAlignment="1">
      <alignment horizontal="center" wrapText="1"/>
    </xf>
    <xf numFmtId="0" fontId="6" fillId="3" borderId="2" xfId="1" applyFont="1" applyFill="1" applyBorder="1" applyAlignment="1">
      <alignment horizontal="center" wrapText="1"/>
    </xf>
    <xf numFmtId="0" fontId="6" fillId="3" borderId="2" xfId="1" applyFont="1" applyFill="1" applyBorder="1" applyAlignment="1">
      <alignment horizontal="center" vertical="top" wrapText="1"/>
    </xf>
    <xf numFmtId="0" fontId="6" fillId="3" borderId="2" xfId="1" applyFont="1" applyFill="1" applyBorder="1" applyAlignment="1">
      <alignment vertical="top" wrapText="1"/>
    </xf>
    <xf numFmtId="0" fontId="4" fillId="0" borderId="0" xfId="0" applyFont="1" applyAlignment="1">
      <alignment horizontal="left"/>
    </xf>
    <xf numFmtId="0" fontId="2" fillId="0" borderId="0" xfId="0" applyFont="1" applyBorder="1" applyAlignment="1">
      <alignment vertical="center" wrapText="1"/>
    </xf>
    <xf numFmtId="0" fontId="6" fillId="0" borderId="2" xfId="1" applyFont="1" applyFill="1" applyBorder="1" applyAlignment="1">
      <alignment horizontal="center" wrapText="1"/>
    </xf>
    <xf numFmtId="0" fontId="3" fillId="3" borderId="2" xfId="1" applyFont="1" applyFill="1" applyBorder="1" applyAlignment="1">
      <alignment horizontal="center" vertical="center" textRotation="90" wrapText="1"/>
    </xf>
    <xf numFmtId="0" fontId="3" fillId="0" borderId="2" xfId="1" applyFont="1" applyFill="1" applyBorder="1" applyAlignment="1">
      <alignment horizontal="center" vertical="center" textRotation="90" wrapText="1"/>
    </xf>
    <xf numFmtId="0" fontId="3" fillId="2" borderId="2" xfId="1" applyFont="1" applyFill="1" applyBorder="1" applyAlignment="1">
      <alignment horizontal="center" vertical="center" textRotation="90"/>
    </xf>
    <xf numFmtId="0" fontId="5" fillId="3" borderId="2" xfId="1" applyFont="1" applyFill="1" applyBorder="1" applyAlignment="1">
      <alignment horizontal="center" vertical="center" textRotation="90" wrapText="1"/>
    </xf>
    <xf numFmtId="0" fontId="3" fillId="2" borderId="2" xfId="1" applyFont="1" applyFill="1" applyBorder="1" applyAlignment="1">
      <alignment horizontal="center" vertical="center" textRotation="90"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4" fillId="4" borderId="2" xfId="0" applyFont="1" applyFill="1" applyBorder="1" applyAlignment="1">
      <alignment horizontal="center" vertical="center"/>
    </xf>
    <xf numFmtId="0" fontId="3" fillId="4" borderId="2" xfId="1" applyFont="1" applyFill="1" applyBorder="1" applyAlignment="1">
      <alignment horizontal="center" vertical="center" wrapText="1"/>
    </xf>
    <xf numFmtId="0" fontId="6" fillId="2" borderId="7" xfId="1" applyFont="1" applyFill="1" applyBorder="1" applyAlignment="1">
      <alignment horizontal="center" textRotation="90"/>
    </xf>
    <xf numFmtId="0" fontId="6" fillId="2" borderId="0" xfId="1" applyFont="1" applyFill="1" applyBorder="1" applyAlignment="1">
      <alignment horizontal="center" textRotation="90"/>
    </xf>
    <xf numFmtId="0" fontId="6" fillId="2" borderId="5" xfId="1" applyFont="1" applyFill="1" applyBorder="1" applyAlignment="1">
      <alignment horizontal="center" textRotation="90"/>
    </xf>
    <xf numFmtId="0" fontId="6" fillId="3" borderId="7" xfId="1" applyFont="1" applyFill="1" applyBorder="1" applyAlignment="1">
      <alignment horizontal="center" textRotation="90"/>
    </xf>
    <xf numFmtId="0" fontId="6" fillId="3" borderId="0" xfId="1" applyFont="1" applyFill="1" applyBorder="1" applyAlignment="1">
      <alignment horizontal="center" textRotation="90"/>
    </xf>
    <xf numFmtId="0" fontId="6" fillId="3" borderId="5" xfId="1" applyFont="1" applyFill="1" applyBorder="1" applyAlignment="1">
      <alignment horizontal="center" textRotation="90"/>
    </xf>
    <xf numFmtId="0" fontId="6" fillId="2" borderId="8" xfId="1" applyFont="1" applyFill="1" applyBorder="1" applyAlignment="1">
      <alignment horizontal="center" textRotation="90"/>
    </xf>
    <xf numFmtId="0" fontId="6" fillId="2" borderId="10" xfId="1" applyFont="1" applyFill="1" applyBorder="1" applyAlignment="1">
      <alignment horizontal="center" textRotation="90"/>
    </xf>
    <xf numFmtId="0" fontId="6" fillId="2" borderId="12" xfId="1" applyFont="1" applyFill="1" applyBorder="1" applyAlignment="1">
      <alignment horizontal="center" textRotation="90"/>
    </xf>
    <xf numFmtId="0" fontId="7"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2" borderId="6" xfId="1" applyFont="1" applyFill="1" applyBorder="1" applyAlignment="1">
      <alignment horizontal="center" textRotation="90" wrapText="1"/>
    </xf>
    <xf numFmtId="0" fontId="6" fillId="2" borderId="9" xfId="1" applyFont="1" applyFill="1" applyBorder="1" applyAlignment="1">
      <alignment horizontal="center" textRotation="90" wrapText="1"/>
    </xf>
    <xf numFmtId="0" fontId="6" fillId="2" borderId="11" xfId="1" applyFont="1" applyFill="1" applyBorder="1" applyAlignment="1">
      <alignment horizontal="center" textRotation="90" wrapText="1"/>
    </xf>
  </cellXfs>
  <cellStyles count="2">
    <cellStyle name="Normal" xfId="0" builtinId="0"/>
    <cellStyle name="Título 3" xfId="1" builtin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228601</xdr:rowOff>
    </xdr:from>
    <xdr:to>
      <xdr:col>2</xdr:col>
      <xdr:colOff>115358</xdr:colOff>
      <xdr:row>0</xdr:row>
      <xdr:rowOff>969143</xdr:rowOff>
    </xdr:to>
    <xdr:pic>
      <xdr:nvPicPr>
        <xdr:cNvPr id="4" name="Imagen 3">
          <a:extLst>
            <a:ext uri="{FF2B5EF4-FFF2-40B4-BE49-F238E27FC236}">
              <a16:creationId xmlns:a16="http://schemas.microsoft.com/office/drawing/2014/main" id="{26B50219-7D4C-4D4A-A9C3-91163FB1D9E4}"/>
            </a:ext>
          </a:extLst>
        </xdr:cNvPr>
        <xdr:cNvPicPr>
          <a:picLocks noChangeAspect="1"/>
        </xdr:cNvPicPr>
      </xdr:nvPicPr>
      <xdr:blipFill>
        <a:blip xmlns:r="http://schemas.openxmlformats.org/officeDocument/2006/relationships" r:embed="rId1"/>
        <a:stretch>
          <a:fillRect/>
        </a:stretch>
      </xdr:blipFill>
      <xdr:spPr>
        <a:xfrm>
          <a:off x="200025" y="228601"/>
          <a:ext cx="1057275" cy="7405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85"/>
  <sheetViews>
    <sheetView tabSelected="1" topLeftCell="A25" zoomScale="90" zoomScaleNormal="90" workbookViewId="0">
      <selection activeCell="AH21" sqref="AH21"/>
    </sheetView>
  </sheetViews>
  <sheetFormatPr baseColWidth="10" defaultRowHeight="15"/>
  <cols>
    <col min="1" max="1" width="10.5703125" customWidth="1"/>
    <col min="2" max="3" width="6.5703125" customWidth="1"/>
    <col min="4" max="4" width="7" customWidth="1"/>
    <col min="5" max="5" width="5.7109375" customWidth="1"/>
    <col min="6" max="10" width="4.28515625" customWidth="1"/>
    <col min="11" max="11" width="6.7109375" customWidth="1"/>
    <col min="12" max="12" width="7" customWidth="1"/>
    <col min="13" max="13" width="6.7109375" customWidth="1"/>
    <col min="14" max="20" width="4.28515625" customWidth="1"/>
    <col min="21" max="21" width="5.42578125" customWidth="1"/>
    <col min="22" max="22" width="5.85546875" customWidth="1"/>
    <col min="23" max="35" width="4.28515625" customWidth="1"/>
    <col min="36" max="36" width="5.42578125" customWidth="1"/>
  </cols>
  <sheetData>
    <row r="1" spans="1:36" ht="104.25" customHeight="1">
      <c r="A1" s="46" t="s">
        <v>71</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19"/>
    </row>
    <row r="2" spans="1:36" ht="39.950000000000003" customHeight="1">
      <c r="A2" s="45" t="s">
        <v>45</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row>
    <row r="3" spans="1:36" s="1" customFormat="1" ht="48.95" customHeight="1">
      <c r="A3" s="47" t="s">
        <v>12</v>
      </c>
      <c r="B3" s="39" t="s">
        <v>13</v>
      </c>
      <c r="C3" s="36" t="s">
        <v>70</v>
      </c>
      <c r="D3" s="39" t="s">
        <v>42</v>
      </c>
      <c r="E3" s="36" t="s">
        <v>14</v>
      </c>
      <c r="F3" s="39" t="s">
        <v>15</v>
      </c>
      <c r="G3" s="36" t="s">
        <v>16</v>
      </c>
      <c r="H3" s="39" t="s">
        <v>17</v>
      </c>
      <c r="I3" s="36" t="s">
        <v>18</v>
      </c>
      <c r="J3" s="39" t="s">
        <v>68</v>
      </c>
      <c r="K3" s="36" t="s">
        <v>19</v>
      </c>
      <c r="L3" s="39" t="s">
        <v>43</v>
      </c>
      <c r="M3" s="36" t="s">
        <v>20</v>
      </c>
      <c r="N3" s="39" t="s">
        <v>21</v>
      </c>
      <c r="O3" s="36" t="s">
        <v>22</v>
      </c>
      <c r="P3" s="39" t="s">
        <v>23</v>
      </c>
      <c r="Q3" s="36" t="s">
        <v>24</v>
      </c>
      <c r="R3" s="39" t="s">
        <v>25</v>
      </c>
      <c r="S3" s="36" t="s">
        <v>26</v>
      </c>
      <c r="T3" s="39" t="s">
        <v>27</v>
      </c>
      <c r="U3" s="36" t="s">
        <v>28</v>
      </c>
      <c r="V3" s="39" t="s">
        <v>29</v>
      </c>
      <c r="W3" s="36" t="s">
        <v>30</v>
      </c>
      <c r="X3" s="39" t="s">
        <v>31</v>
      </c>
      <c r="Y3" s="36" t="s">
        <v>32</v>
      </c>
      <c r="Z3" s="39" t="s">
        <v>33</v>
      </c>
      <c r="AA3" s="36" t="s">
        <v>34</v>
      </c>
      <c r="AB3" s="39" t="s">
        <v>35</v>
      </c>
      <c r="AC3" s="36" t="s">
        <v>36</v>
      </c>
      <c r="AD3" s="39" t="s">
        <v>37</v>
      </c>
      <c r="AE3" s="36" t="s">
        <v>38</v>
      </c>
      <c r="AF3" s="39" t="s">
        <v>39</v>
      </c>
      <c r="AG3" s="36" t="s">
        <v>40</v>
      </c>
      <c r="AH3" s="39" t="s">
        <v>44</v>
      </c>
      <c r="AI3" s="42" t="s">
        <v>41</v>
      </c>
    </row>
    <row r="4" spans="1:36" s="1" customFormat="1" ht="48.95" customHeight="1">
      <c r="A4" s="48"/>
      <c r="B4" s="40"/>
      <c r="C4" s="37"/>
      <c r="D4" s="40"/>
      <c r="E4" s="37"/>
      <c r="F4" s="40"/>
      <c r="G4" s="37"/>
      <c r="H4" s="40"/>
      <c r="I4" s="37"/>
      <c r="J4" s="40"/>
      <c r="K4" s="37"/>
      <c r="L4" s="40"/>
      <c r="M4" s="37"/>
      <c r="N4" s="40"/>
      <c r="O4" s="37"/>
      <c r="P4" s="40"/>
      <c r="Q4" s="37"/>
      <c r="R4" s="40"/>
      <c r="S4" s="37"/>
      <c r="T4" s="40"/>
      <c r="U4" s="37"/>
      <c r="V4" s="40"/>
      <c r="W4" s="37"/>
      <c r="X4" s="40"/>
      <c r="Y4" s="37"/>
      <c r="Z4" s="40"/>
      <c r="AA4" s="37"/>
      <c r="AB4" s="40"/>
      <c r="AC4" s="37"/>
      <c r="AD4" s="40"/>
      <c r="AE4" s="37"/>
      <c r="AF4" s="40"/>
      <c r="AG4" s="37"/>
      <c r="AH4" s="40"/>
      <c r="AI4" s="43"/>
    </row>
    <row r="5" spans="1:36" s="1" customFormat="1" ht="44.25" customHeight="1">
      <c r="A5" s="49"/>
      <c r="B5" s="41"/>
      <c r="C5" s="38"/>
      <c r="D5" s="41"/>
      <c r="E5" s="38"/>
      <c r="F5" s="41"/>
      <c r="G5" s="38"/>
      <c r="H5" s="41"/>
      <c r="I5" s="38"/>
      <c r="J5" s="41"/>
      <c r="K5" s="38"/>
      <c r="L5" s="41"/>
      <c r="M5" s="38"/>
      <c r="N5" s="41"/>
      <c r="O5" s="38"/>
      <c r="P5" s="41"/>
      <c r="Q5" s="38"/>
      <c r="R5" s="41"/>
      <c r="S5" s="38"/>
      <c r="T5" s="41"/>
      <c r="U5" s="38"/>
      <c r="V5" s="41"/>
      <c r="W5" s="38"/>
      <c r="X5" s="41"/>
      <c r="Y5" s="38"/>
      <c r="Z5" s="41"/>
      <c r="AA5" s="38"/>
      <c r="AB5" s="41"/>
      <c r="AC5" s="38"/>
      <c r="AD5" s="41"/>
      <c r="AE5" s="38"/>
      <c r="AF5" s="41"/>
      <c r="AG5" s="38"/>
      <c r="AH5" s="41"/>
      <c r="AI5" s="44"/>
    </row>
    <row r="6" spans="1:36" ht="21" customHeight="1">
      <c r="A6" s="14">
        <v>2006</v>
      </c>
      <c r="B6" s="15"/>
      <c r="C6" s="14"/>
      <c r="D6" s="15"/>
      <c r="E6" s="14"/>
      <c r="F6" s="15"/>
      <c r="G6" s="14"/>
      <c r="H6" s="15"/>
      <c r="I6" s="14"/>
      <c r="J6" s="15">
        <v>2</v>
      </c>
      <c r="K6" s="14"/>
      <c r="L6" s="15">
        <v>3</v>
      </c>
      <c r="M6" s="14"/>
      <c r="N6" s="15"/>
      <c r="O6" s="14">
        <v>1</v>
      </c>
      <c r="P6" s="15"/>
      <c r="Q6" s="14"/>
      <c r="R6" s="15"/>
      <c r="S6" s="14"/>
      <c r="T6" s="15"/>
      <c r="U6" s="14"/>
      <c r="V6" s="15"/>
      <c r="W6" s="14"/>
      <c r="X6" s="15"/>
      <c r="Y6" s="14"/>
      <c r="Z6" s="15"/>
      <c r="AA6" s="14"/>
      <c r="AB6" s="15"/>
      <c r="AC6" s="14"/>
      <c r="AD6" s="15"/>
      <c r="AE6" s="14">
        <v>6</v>
      </c>
      <c r="AF6" s="15"/>
      <c r="AG6" s="14"/>
      <c r="AH6" s="16"/>
      <c r="AI6" s="14">
        <f t="shared" ref="AI6:AI13" si="0">B6+C6+D6+E6+F6+G6+H6+I6+J6+K6+L6+M6+N6+O6+P6+Q6+R6+S6+T6+U6+V6+W6+X6+Y6+Z6+AA6+AB6+AC6+AD6+AE6+AF6+AG6+AH6</f>
        <v>12</v>
      </c>
    </row>
    <row r="7" spans="1:36" ht="21" customHeight="1">
      <c r="A7" s="14">
        <v>2007</v>
      </c>
      <c r="B7" s="15"/>
      <c r="C7" s="14">
        <v>3</v>
      </c>
      <c r="D7" s="15"/>
      <c r="E7" s="14"/>
      <c r="F7" s="15"/>
      <c r="G7" s="14"/>
      <c r="H7" s="15"/>
      <c r="I7" s="14"/>
      <c r="J7" s="15">
        <v>6</v>
      </c>
      <c r="K7" s="14"/>
      <c r="L7" s="15"/>
      <c r="M7" s="14">
        <v>3</v>
      </c>
      <c r="N7" s="15"/>
      <c r="O7" s="14">
        <v>1</v>
      </c>
      <c r="P7" s="15">
        <v>1</v>
      </c>
      <c r="Q7" s="14"/>
      <c r="R7" s="15"/>
      <c r="S7" s="14"/>
      <c r="T7" s="15"/>
      <c r="U7" s="14">
        <v>6</v>
      </c>
      <c r="V7" s="15">
        <v>1</v>
      </c>
      <c r="W7" s="14"/>
      <c r="X7" s="15"/>
      <c r="Y7" s="14"/>
      <c r="Z7" s="15"/>
      <c r="AA7" s="14"/>
      <c r="AB7" s="15"/>
      <c r="AC7" s="14"/>
      <c r="AD7" s="15"/>
      <c r="AE7" s="14">
        <v>3</v>
      </c>
      <c r="AF7" s="15"/>
      <c r="AG7" s="14"/>
      <c r="AH7" s="16"/>
      <c r="AI7" s="14">
        <f t="shared" si="0"/>
        <v>24</v>
      </c>
    </row>
    <row r="8" spans="1:36" ht="21" customHeight="1">
      <c r="A8" s="14">
        <v>2008</v>
      </c>
      <c r="B8" s="15"/>
      <c r="C8" s="14">
        <v>1</v>
      </c>
      <c r="D8" s="15"/>
      <c r="E8" s="14"/>
      <c r="F8" s="15"/>
      <c r="G8" s="14"/>
      <c r="H8" s="15"/>
      <c r="I8" s="14"/>
      <c r="J8" s="15">
        <v>7</v>
      </c>
      <c r="K8" s="14"/>
      <c r="L8" s="15">
        <v>6</v>
      </c>
      <c r="M8" s="14"/>
      <c r="N8" s="15"/>
      <c r="O8" s="14"/>
      <c r="P8" s="15">
        <v>7</v>
      </c>
      <c r="Q8" s="14"/>
      <c r="R8" s="15"/>
      <c r="S8" s="14"/>
      <c r="T8" s="15"/>
      <c r="U8" s="14">
        <v>1</v>
      </c>
      <c r="V8" s="15"/>
      <c r="W8" s="14">
        <v>2</v>
      </c>
      <c r="X8" s="15"/>
      <c r="Y8" s="14"/>
      <c r="Z8" s="15"/>
      <c r="AA8" s="14"/>
      <c r="AB8" s="15"/>
      <c r="AC8" s="14"/>
      <c r="AD8" s="15"/>
      <c r="AE8" s="14">
        <v>4</v>
      </c>
      <c r="AF8" s="15"/>
      <c r="AG8" s="14"/>
      <c r="AH8" s="16"/>
      <c r="AI8" s="14">
        <f t="shared" si="0"/>
        <v>28</v>
      </c>
    </row>
    <row r="9" spans="1:36" ht="21" customHeight="1">
      <c r="A9" s="14">
        <v>2009</v>
      </c>
      <c r="B9" s="15">
        <v>2</v>
      </c>
      <c r="C9" s="14">
        <v>2</v>
      </c>
      <c r="D9" s="15"/>
      <c r="E9" s="14"/>
      <c r="F9" s="15"/>
      <c r="G9" s="14">
        <v>1</v>
      </c>
      <c r="H9" s="15"/>
      <c r="I9" s="14"/>
      <c r="J9" s="15">
        <v>6</v>
      </c>
      <c r="K9" s="14"/>
      <c r="L9" s="15">
        <v>1</v>
      </c>
      <c r="M9" s="14">
        <v>6</v>
      </c>
      <c r="N9" s="15"/>
      <c r="O9" s="14">
        <v>3</v>
      </c>
      <c r="P9" s="15"/>
      <c r="Q9" s="14"/>
      <c r="R9" s="15"/>
      <c r="S9" s="14"/>
      <c r="T9" s="15"/>
      <c r="U9" s="14">
        <v>5</v>
      </c>
      <c r="V9" s="15">
        <v>5</v>
      </c>
      <c r="W9" s="14">
        <v>3</v>
      </c>
      <c r="X9" s="15"/>
      <c r="Y9" s="14"/>
      <c r="Z9" s="15"/>
      <c r="AA9" s="14"/>
      <c r="AB9" s="15"/>
      <c r="AC9" s="14"/>
      <c r="AD9" s="15"/>
      <c r="AE9" s="14">
        <v>4</v>
      </c>
      <c r="AF9" s="15"/>
      <c r="AG9" s="14"/>
      <c r="AH9" s="17"/>
      <c r="AI9" s="14">
        <f t="shared" si="0"/>
        <v>38</v>
      </c>
    </row>
    <row r="10" spans="1:36" ht="21" customHeight="1">
      <c r="A10" s="14">
        <v>2010</v>
      </c>
      <c r="B10" s="15">
        <v>4</v>
      </c>
      <c r="C10" s="14"/>
      <c r="D10" s="15"/>
      <c r="E10" s="14">
        <v>1</v>
      </c>
      <c r="F10" s="15"/>
      <c r="G10" s="14">
        <v>2</v>
      </c>
      <c r="H10" s="15"/>
      <c r="I10" s="14"/>
      <c r="J10" s="15">
        <v>6</v>
      </c>
      <c r="K10" s="14"/>
      <c r="L10" s="15"/>
      <c r="M10" s="14">
        <v>4</v>
      </c>
      <c r="N10" s="15"/>
      <c r="O10" s="14"/>
      <c r="P10" s="15">
        <v>13</v>
      </c>
      <c r="Q10" s="14">
        <v>1</v>
      </c>
      <c r="R10" s="15">
        <v>1</v>
      </c>
      <c r="S10" s="14"/>
      <c r="T10" s="15"/>
      <c r="U10" s="14">
        <v>1</v>
      </c>
      <c r="V10" s="15">
        <v>1</v>
      </c>
      <c r="W10" s="14">
        <v>1</v>
      </c>
      <c r="X10" s="15"/>
      <c r="Y10" s="14"/>
      <c r="Z10" s="15"/>
      <c r="AA10" s="14">
        <v>2</v>
      </c>
      <c r="AB10" s="15"/>
      <c r="AC10" s="14"/>
      <c r="AD10" s="15"/>
      <c r="AE10" s="14">
        <v>2</v>
      </c>
      <c r="AF10" s="15"/>
      <c r="AG10" s="14"/>
      <c r="AH10" s="16"/>
      <c r="AI10" s="14">
        <f t="shared" si="0"/>
        <v>39</v>
      </c>
    </row>
    <row r="11" spans="1:36" ht="21" customHeight="1">
      <c r="A11" s="14">
        <v>2011</v>
      </c>
      <c r="B11" s="15"/>
      <c r="C11" s="14">
        <v>2</v>
      </c>
      <c r="D11" s="15"/>
      <c r="E11" s="14"/>
      <c r="F11" s="15"/>
      <c r="G11" s="14">
        <v>2</v>
      </c>
      <c r="H11" s="15">
        <v>1</v>
      </c>
      <c r="I11" s="14"/>
      <c r="J11" s="15">
        <v>3</v>
      </c>
      <c r="K11" s="14"/>
      <c r="L11" s="15">
        <v>2</v>
      </c>
      <c r="M11" s="14">
        <v>9</v>
      </c>
      <c r="N11" s="15"/>
      <c r="O11" s="14"/>
      <c r="P11" s="15">
        <v>18</v>
      </c>
      <c r="Q11" s="14"/>
      <c r="R11" s="15"/>
      <c r="S11" s="14"/>
      <c r="T11" s="15"/>
      <c r="U11" s="14">
        <v>2</v>
      </c>
      <c r="V11" s="15">
        <v>2</v>
      </c>
      <c r="W11" s="14"/>
      <c r="X11" s="15"/>
      <c r="Y11" s="14"/>
      <c r="Z11" s="15"/>
      <c r="AA11" s="14">
        <v>3</v>
      </c>
      <c r="AB11" s="15"/>
      <c r="AC11" s="14"/>
      <c r="AD11" s="15"/>
      <c r="AE11" s="14"/>
      <c r="AF11" s="15"/>
      <c r="AG11" s="14"/>
      <c r="AH11" s="15"/>
      <c r="AI11" s="14">
        <f t="shared" si="0"/>
        <v>44</v>
      </c>
    </row>
    <row r="12" spans="1:36" ht="21" customHeight="1">
      <c r="A12" s="14">
        <v>2012</v>
      </c>
      <c r="B12" s="15"/>
      <c r="C12" s="14">
        <v>1</v>
      </c>
      <c r="D12" s="15"/>
      <c r="E12" s="14"/>
      <c r="F12" s="15"/>
      <c r="G12" s="14">
        <v>3</v>
      </c>
      <c r="H12" s="15"/>
      <c r="I12" s="14"/>
      <c r="J12" s="15">
        <v>1</v>
      </c>
      <c r="K12" s="14"/>
      <c r="L12" s="15"/>
      <c r="M12" s="14">
        <v>2</v>
      </c>
      <c r="N12" s="15"/>
      <c r="O12" s="14"/>
      <c r="P12" s="15">
        <v>16</v>
      </c>
      <c r="Q12" s="14">
        <v>2</v>
      </c>
      <c r="R12" s="15"/>
      <c r="S12" s="14"/>
      <c r="T12" s="15"/>
      <c r="U12" s="14"/>
      <c r="V12" s="15">
        <v>5</v>
      </c>
      <c r="W12" s="14">
        <v>2</v>
      </c>
      <c r="X12" s="15"/>
      <c r="Y12" s="14"/>
      <c r="Z12" s="15"/>
      <c r="AA12" s="14">
        <v>2</v>
      </c>
      <c r="AB12" s="15"/>
      <c r="AC12" s="14"/>
      <c r="AD12" s="15"/>
      <c r="AE12" s="14"/>
      <c r="AF12" s="15"/>
      <c r="AG12" s="14">
        <v>1</v>
      </c>
      <c r="AH12" s="16"/>
      <c r="AI12" s="14">
        <f t="shared" si="0"/>
        <v>35</v>
      </c>
    </row>
    <row r="13" spans="1:36" ht="21" customHeight="1">
      <c r="A13" s="14">
        <v>2013</v>
      </c>
      <c r="B13" s="15"/>
      <c r="C13" s="14"/>
      <c r="D13" s="15"/>
      <c r="E13" s="14">
        <v>1</v>
      </c>
      <c r="F13" s="15"/>
      <c r="G13" s="14">
        <v>2</v>
      </c>
      <c r="H13" s="15">
        <v>1</v>
      </c>
      <c r="I13" s="14">
        <v>1</v>
      </c>
      <c r="J13" s="15">
        <v>1</v>
      </c>
      <c r="K13" s="14"/>
      <c r="L13" s="15"/>
      <c r="M13" s="14"/>
      <c r="N13" s="15"/>
      <c r="O13" s="14"/>
      <c r="P13" s="15">
        <v>9</v>
      </c>
      <c r="Q13" s="14"/>
      <c r="R13" s="15"/>
      <c r="S13" s="14">
        <v>3</v>
      </c>
      <c r="T13" s="15">
        <v>3</v>
      </c>
      <c r="U13" s="14">
        <v>1</v>
      </c>
      <c r="V13" s="15"/>
      <c r="W13" s="14"/>
      <c r="X13" s="15"/>
      <c r="Y13" s="14"/>
      <c r="Z13" s="15"/>
      <c r="AA13" s="14">
        <v>7</v>
      </c>
      <c r="AB13" s="15"/>
      <c r="AC13" s="14"/>
      <c r="AD13" s="15"/>
      <c r="AE13" s="14"/>
      <c r="AF13" s="15"/>
      <c r="AG13" s="14"/>
      <c r="AH13" s="16">
        <v>1</v>
      </c>
      <c r="AI13" s="14">
        <f t="shared" si="0"/>
        <v>30</v>
      </c>
    </row>
    <row r="14" spans="1:36" ht="21" customHeight="1">
      <c r="A14" s="14">
        <v>2014</v>
      </c>
      <c r="B14" s="15"/>
      <c r="C14" s="14">
        <v>1</v>
      </c>
      <c r="D14" s="15"/>
      <c r="E14" s="14"/>
      <c r="F14" s="15"/>
      <c r="G14" s="14">
        <v>9</v>
      </c>
      <c r="H14" s="15">
        <v>3</v>
      </c>
      <c r="I14" s="14"/>
      <c r="J14" s="15">
        <v>2</v>
      </c>
      <c r="K14" s="14"/>
      <c r="L14" s="15">
        <v>1</v>
      </c>
      <c r="M14" s="14">
        <v>1</v>
      </c>
      <c r="N14" s="15">
        <v>2</v>
      </c>
      <c r="O14" s="14"/>
      <c r="P14" s="15"/>
      <c r="Q14" s="14">
        <v>1</v>
      </c>
      <c r="R14" s="15"/>
      <c r="S14" s="14"/>
      <c r="T14" s="15"/>
      <c r="U14" s="14"/>
      <c r="V14" s="15">
        <v>2</v>
      </c>
      <c r="W14" s="14"/>
      <c r="X14" s="15"/>
      <c r="Y14" s="14"/>
      <c r="Z14" s="15"/>
      <c r="AA14" s="14">
        <v>8</v>
      </c>
      <c r="AB14" s="15"/>
      <c r="AC14" s="14"/>
      <c r="AD14" s="15"/>
      <c r="AE14" s="14"/>
      <c r="AF14" s="15"/>
      <c r="AG14" s="14">
        <v>1</v>
      </c>
      <c r="AH14" s="16"/>
      <c r="AI14" s="14">
        <f>C14+D14+E14+F14+G14+H14+I14+J14+K14+L14+M14+N14+O14+P14+Q14+R14+S14+T14+U14+V14+W14+X14+Y14+Z14+AA14+AB14+AC14+AD14+AE14+AF14+AG14+AH14</f>
        <v>31</v>
      </c>
    </row>
    <row r="15" spans="1:36" ht="21" customHeight="1">
      <c r="A15" s="14">
        <v>2015</v>
      </c>
      <c r="B15" s="15"/>
      <c r="C15" s="14">
        <v>5</v>
      </c>
      <c r="D15" s="15"/>
      <c r="E15" s="14"/>
      <c r="F15" s="15"/>
      <c r="G15" s="14">
        <v>7</v>
      </c>
      <c r="H15" s="15"/>
      <c r="I15" s="14"/>
      <c r="J15" s="15">
        <v>1</v>
      </c>
      <c r="K15" s="14"/>
      <c r="L15" s="15"/>
      <c r="M15" s="14"/>
      <c r="N15" s="15"/>
      <c r="O15" s="14"/>
      <c r="P15" s="15"/>
      <c r="Q15" s="14"/>
      <c r="R15" s="15"/>
      <c r="S15" s="14"/>
      <c r="T15" s="15">
        <v>1</v>
      </c>
      <c r="U15" s="14">
        <v>2</v>
      </c>
      <c r="V15" s="15"/>
      <c r="W15" s="14"/>
      <c r="X15" s="15"/>
      <c r="Y15" s="14"/>
      <c r="Z15" s="15"/>
      <c r="AA15" s="14">
        <v>1</v>
      </c>
      <c r="AB15" s="15"/>
      <c r="AC15" s="14">
        <v>2</v>
      </c>
      <c r="AD15" s="15"/>
      <c r="AE15" s="14"/>
      <c r="AF15" s="15"/>
      <c r="AG15" s="14"/>
      <c r="AH15" s="16"/>
      <c r="AI15" s="14">
        <f>C15+D15+E15+F15+G15+H15+I15+J15+K15+L15+M15+N15+O15+P15+Q15+R15+S15+T15+U15+V15+W15+X15+Y15+Z15+AA15+AB15+AC15+AD15+AE15+AF15+AG15+AH15</f>
        <v>19</v>
      </c>
    </row>
    <row r="16" spans="1:36" ht="21" customHeight="1">
      <c r="A16" s="14">
        <v>2016</v>
      </c>
      <c r="B16" s="15"/>
      <c r="C16" s="14">
        <v>2</v>
      </c>
      <c r="D16" s="15"/>
      <c r="E16" s="14"/>
      <c r="F16" s="15"/>
      <c r="G16" s="14">
        <v>2</v>
      </c>
      <c r="H16" s="15">
        <v>1</v>
      </c>
      <c r="I16" s="14"/>
      <c r="J16" s="15">
        <v>1</v>
      </c>
      <c r="K16" s="14"/>
      <c r="L16" s="15"/>
      <c r="M16" s="14">
        <v>3</v>
      </c>
      <c r="N16" s="15">
        <v>4</v>
      </c>
      <c r="O16" s="14">
        <v>2</v>
      </c>
      <c r="P16" s="15"/>
      <c r="Q16" s="14"/>
      <c r="R16" s="15">
        <v>2</v>
      </c>
      <c r="S16" s="14"/>
      <c r="T16" s="15">
        <v>3</v>
      </c>
      <c r="U16" s="14"/>
      <c r="V16" s="15">
        <v>1</v>
      </c>
      <c r="W16" s="14"/>
      <c r="X16" s="15"/>
      <c r="Y16" s="14"/>
      <c r="Z16" s="15">
        <v>2</v>
      </c>
      <c r="AA16" s="14">
        <v>1</v>
      </c>
      <c r="AB16" s="15"/>
      <c r="AC16" s="14"/>
      <c r="AD16" s="15"/>
      <c r="AE16" s="14"/>
      <c r="AF16" s="15"/>
      <c r="AG16" s="14"/>
      <c r="AH16" s="16"/>
      <c r="AI16" s="14">
        <f>C16+D16+E16+F16+G16+H16+I16+J16+K16+L16+M16+N16+O16+P16+Q16+R16+S16+T16+U16+V16+W16+X16+Y16+Z16+AA16+AB16+AC16+AD16+AE16+AF16+AG16+AH16</f>
        <v>24</v>
      </c>
    </row>
    <row r="17" spans="1:35" ht="21" customHeight="1">
      <c r="A17" s="14">
        <v>2017</v>
      </c>
      <c r="B17" s="15"/>
      <c r="C17" s="14">
        <v>2</v>
      </c>
      <c r="D17" s="15"/>
      <c r="E17" s="14"/>
      <c r="F17" s="15"/>
      <c r="G17" s="14"/>
      <c r="H17" s="15">
        <v>3</v>
      </c>
      <c r="I17" s="14"/>
      <c r="J17" s="15">
        <v>2</v>
      </c>
      <c r="K17" s="14">
        <v>2</v>
      </c>
      <c r="L17" s="15"/>
      <c r="M17" s="14"/>
      <c r="N17" s="15"/>
      <c r="O17" s="14"/>
      <c r="P17" s="15">
        <v>3</v>
      </c>
      <c r="Q17" s="14"/>
      <c r="R17" s="15"/>
      <c r="S17" s="14"/>
      <c r="T17" s="15"/>
      <c r="U17" s="14"/>
      <c r="V17" s="15"/>
      <c r="W17" s="14"/>
      <c r="X17" s="15"/>
      <c r="Y17" s="14"/>
      <c r="Z17" s="15"/>
      <c r="AA17" s="14">
        <v>1</v>
      </c>
      <c r="AB17" s="15"/>
      <c r="AC17" s="14"/>
      <c r="AD17" s="15"/>
      <c r="AE17" s="14">
        <v>1</v>
      </c>
      <c r="AF17" s="15"/>
      <c r="AG17" s="14"/>
      <c r="AH17" s="16"/>
      <c r="AI17" s="14">
        <f>C17+D17+E17+F17+G17+H17+I17+J17+K17+L17+M17+N17+O17+P17+Q17+R17+S17+T17+U17+V17+W17+X17+Y17+Z17+AA17+AB17+AC17+AD17+AE17+AF17+AG17+AH17</f>
        <v>14</v>
      </c>
    </row>
    <row r="18" spans="1:35" ht="21" customHeight="1">
      <c r="A18" s="14">
        <v>2018</v>
      </c>
      <c r="B18" s="15"/>
      <c r="C18" s="14">
        <v>5</v>
      </c>
      <c r="D18" s="15">
        <v>2</v>
      </c>
      <c r="E18" s="14"/>
      <c r="F18" s="15"/>
      <c r="G18" s="14">
        <v>2</v>
      </c>
      <c r="H18" s="15"/>
      <c r="I18" s="14"/>
      <c r="J18" s="15">
        <v>1</v>
      </c>
      <c r="K18" s="14">
        <v>2</v>
      </c>
      <c r="L18" s="15"/>
      <c r="M18" s="14">
        <v>3</v>
      </c>
      <c r="N18" s="15"/>
      <c r="O18" s="14"/>
      <c r="P18" s="15"/>
      <c r="Q18" s="14">
        <v>2</v>
      </c>
      <c r="R18" s="15">
        <v>1</v>
      </c>
      <c r="S18" s="14"/>
      <c r="T18" s="15"/>
      <c r="U18" s="14"/>
      <c r="V18" s="15">
        <v>1</v>
      </c>
      <c r="W18" s="14">
        <v>4</v>
      </c>
      <c r="X18" s="15"/>
      <c r="Y18" s="14"/>
      <c r="Z18" s="15">
        <v>4</v>
      </c>
      <c r="AA18" s="14">
        <v>5</v>
      </c>
      <c r="AB18" s="15"/>
      <c r="AC18" s="14"/>
      <c r="AD18" s="15"/>
      <c r="AE18" s="14"/>
      <c r="AF18" s="15"/>
      <c r="AG18" s="14"/>
      <c r="AH18" s="16">
        <v>2</v>
      </c>
      <c r="AI18" s="14">
        <f>C18+D18+E18+F18+G18+H18+I18+J18+K18+L18+M18+N18+O18+P18+Q18+R18+S18+T18+U18+V18+W18+X18+Y18+Z18+AA18+AB18+AC18+AD18+AE18+AF18+AG18+AH18</f>
        <v>34</v>
      </c>
    </row>
    <row r="19" spans="1:35" ht="21" customHeight="1">
      <c r="A19" s="14">
        <v>2019</v>
      </c>
      <c r="B19" s="15"/>
      <c r="C19" s="20">
        <v>4</v>
      </c>
      <c r="D19" s="15"/>
      <c r="E19" s="14"/>
      <c r="F19" s="15"/>
      <c r="G19" s="14">
        <v>2</v>
      </c>
      <c r="H19" s="15">
        <v>4</v>
      </c>
      <c r="I19" s="14"/>
      <c r="J19" s="15">
        <v>2</v>
      </c>
      <c r="K19" s="14"/>
      <c r="L19" s="15">
        <v>1</v>
      </c>
      <c r="M19" s="20">
        <v>4</v>
      </c>
      <c r="N19" s="15">
        <v>1</v>
      </c>
      <c r="O19" s="14"/>
      <c r="P19" s="15"/>
      <c r="Q19" s="20">
        <v>1</v>
      </c>
      <c r="R19" s="15"/>
      <c r="S19" s="14"/>
      <c r="T19" s="15"/>
      <c r="U19" s="14"/>
      <c r="V19" s="15"/>
      <c r="W19" s="20">
        <v>4</v>
      </c>
      <c r="X19" s="15">
        <v>3</v>
      </c>
      <c r="Y19" s="14"/>
      <c r="Z19" s="15">
        <v>3</v>
      </c>
      <c r="AA19" s="14"/>
      <c r="AB19" s="15"/>
      <c r="AC19" s="14"/>
      <c r="AD19" s="15"/>
      <c r="AE19" s="14">
        <v>1</v>
      </c>
      <c r="AF19" s="15"/>
      <c r="AG19" s="14"/>
      <c r="AH19" s="16"/>
      <c r="AI19" s="14">
        <f>B19+C19+D19+E19+F19+G19+H19+I19+J19+K19+L19+M19+N19+O19+P19+Q19+R19+S19+T19+U19+V19+W19+X19+Y19+Z19+AA19+AB19+AC19+AD19+AE19+AF19+AG19+AH19</f>
        <v>30</v>
      </c>
    </row>
    <row r="20" spans="1:35" ht="21" customHeight="1">
      <c r="A20" s="14">
        <v>2020</v>
      </c>
      <c r="B20" s="15"/>
      <c r="C20" s="20"/>
      <c r="D20" s="15"/>
      <c r="E20" s="14"/>
      <c r="F20" s="15"/>
      <c r="G20" s="14"/>
      <c r="H20" s="15"/>
      <c r="I20" s="14"/>
      <c r="J20" s="15">
        <v>7</v>
      </c>
      <c r="K20" s="14"/>
      <c r="L20" s="15"/>
      <c r="M20" s="20">
        <v>3</v>
      </c>
      <c r="N20" s="15"/>
      <c r="O20" s="14"/>
      <c r="P20" s="15"/>
      <c r="Q20" s="20"/>
      <c r="R20" s="15"/>
      <c r="S20" s="14"/>
      <c r="T20" s="15"/>
      <c r="U20" s="14"/>
      <c r="V20" s="15"/>
      <c r="W20" s="20"/>
      <c r="X20" s="15"/>
      <c r="Y20" s="14"/>
      <c r="Z20" s="15"/>
      <c r="AA20" s="14">
        <v>1</v>
      </c>
      <c r="AB20" s="15"/>
      <c r="AC20" s="14">
        <v>2</v>
      </c>
      <c r="AD20" s="15">
        <v>5</v>
      </c>
      <c r="AE20" s="14"/>
      <c r="AF20" s="15"/>
      <c r="AG20" s="14"/>
      <c r="AH20" s="16"/>
      <c r="AI20" s="14">
        <v>18</v>
      </c>
    </row>
    <row r="21" spans="1:35" ht="21" customHeight="1">
      <c r="A21" s="14">
        <v>2021</v>
      </c>
      <c r="B21" s="15"/>
      <c r="C21" s="20">
        <v>1</v>
      </c>
      <c r="D21" s="15"/>
      <c r="E21" s="14"/>
      <c r="F21" s="15"/>
      <c r="G21" s="14">
        <v>3</v>
      </c>
      <c r="H21" s="15"/>
      <c r="I21" s="14"/>
      <c r="J21" s="15"/>
      <c r="K21" s="14">
        <v>4</v>
      </c>
      <c r="L21" s="15"/>
      <c r="M21" s="20"/>
      <c r="N21" s="15">
        <v>2</v>
      </c>
      <c r="O21" s="14"/>
      <c r="P21" s="15">
        <v>1</v>
      </c>
      <c r="Q21" s="20"/>
      <c r="R21" s="15"/>
      <c r="S21" s="14"/>
      <c r="T21" s="15"/>
      <c r="U21" s="14"/>
      <c r="V21" s="15"/>
      <c r="W21" s="20">
        <v>2</v>
      </c>
      <c r="X21" s="15"/>
      <c r="Y21" s="14"/>
      <c r="Z21" s="15">
        <v>2</v>
      </c>
      <c r="AA21" s="14">
        <v>12</v>
      </c>
      <c r="AB21" s="15">
        <v>2</v>
      </c>
      <c r="AC21" s="14">
        <v>1</v>
      </c>
      <c r="AD21" s="15">
        <v>1</v>
      </c>
      <c r="AE21" s="14"/>
      <c r="AF21" s="15"/>
      <c r="AG21" s="14"/>
      <c r="AH21" s="16"/>
      <c r="AI21" s="14">
        <f>SUM(B21:AH21)</f>
        <v>31</v>
      </c>
    </row>
    <row r="22" spans="1:35" s="2" customFormat="1" ht="21" customHeight="1">
      <c r="A22" s="28" t="s">
        <v>41</v>
      </c>
      <c r="B22" s="26">
        <f t="shared" ref="B22:I22" si="1">B6+B7+B8+B9+B10+B11+B12+B13+B14+B15+B16+B17+B18+B19</f>
        <v>6</v>
      </c>
      <c r="C22" s="26">
        <v>29</v>
      </c>
      <c r="D22" s="26">
        <f t="shared" si="1"/>
        <v>2</v>
      </c>
      <c r="E22" s="26">
        <f t="shared" si="1"/>
        <v>2</v>
      </c>
      <c r="F22" s="26">
        <f t="shared" si="1"/>
        <v>0</v>
      </c>
      <c r="G22" s="26">
        <v>35</v>
      </c>
      <c r="H22" s="26">
        <f t="shared" si="1"/>
        <v>13</v>
      </c>
      <c r="I22" s="26">
        <f t="shared" si="1"/>
        <v>1</v>
      </c>
      <c r="J22" s="26">
        <v>48</v>
      </c>
      <c r="K22" s="26">
        <f>K6+K7+K8+K9+K10+K11+K12+K13+K14+K15+K16+K17+K18+K19</f>
        <v>4</v>
      </c>
      <c r="L22" s="26">
        <f>L6+L7+L8+L9+L10+L11+L12+L13+L14+L15+L16+L17+L18+L19</f>
        <v>14</v>
      </c>
      <c r="M22" s="26">
        <v>38</v>
      </c>
      <c r="N22" s="26">
        <v>9</v>
      </c>
      <c r="O22" s="26">
        <f t="shared" ref="O22:Y22" si="2">O6+O7+O8+O9+O10+O11+O12+O13+O14+O15+O16+O17+O18+O19</f>
        <v>7</v>
      </c>
      <c r="P22" s="26">
        <v>68</v>
      </c>
      <c r="Q22" s="26">
        <f t="shared" si="2"/>
        <v>7</v>
      </c>
      <c r="R22" s="26">
        <f t="shared" si="2"/>
        <v>4</v>
      </c>
      <c r="S22" s="26">
        <f t="shared" si="2"/>
        <v>3</v>
      </c>
      <c r="T22" s="26">
        <f t="shared" si="2"/>
        <v>7</v>
      </c>
      <c r="U22" s="26">
        <f t="shared" si="2"/>
        <v>18</v>
      </c>
      <c r="V22" s="26">
        <f t="shared" si="2"/>
        <v>18</v>
      </c>
      <c r="W22" s="26">
        <v>18</v>
      </c>
      <c r="X22" s="26">
        <f t="shared" si="2"/>
        <v>3</v>
      </c>
      <c r="Y22" s="26">
        <f t="shared" si="2"/>
        <v>0</v>
      </c>
      <c r="Z22" s="26">
        <v>11</v>
      </c>
      <c r="AA22" s="26">
        <v>43</v>
      </c>
      <c r="AB22" s="26">
        <v>2</v>
      </c>
      <c r="AC22" s="26">
        <v>5</v>
      </c>
      <c r="AD22" s="26">
        <f>SUM(AD6:AD21)</f>
        <v>6</v>
      </c>
      <c r="AE22" s="26">
        <f>AE6+AE7+AE8+AE9+AE10+AE11+AE12+AE13+AE14+AE15+AE16+AE17+AE18+AE19</f>
        <v>21</v>
      </c>
      <c r="AF22" s="26">
        <f>AF6+AF7+AF8+AF9+AF10+AF11+AF12+AF13+AF14+AF15+AF16+AF17+AF18+AF19</f>
        <v>0</v>
      </c>
      <c r="AG22" s="26">
        <f>AG6+AG7+AG8+AG9+AG10+AG11+AG12+AG13+AG14+AG15+AG16+AG17+AG18+AG19</f>
        <v>2</v>
      </c>
      <c r="AH22" s="26">
        <f>AH6+AH7+AH8+AH9+AH10+AH11+AH12+AH13+AH14+AH15+AH16+AH17+AH18+AH19</f>
        <v>3</v>
      </c>
      <c r="AI22" s="29">
        <f>SUM(AI6:AI21)</f>
        <v>451</v>
      </c>
    </row>
    <row r="23" spans="1:35" s="2" customFormat="1" ht="21" customHeight="1">
      <c r="A23" s="30"/>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31"/>
    </row>
    <row r="25" spans="1:35" ht="17.25" customHeight="1">
      <c r="A25" s="18"/>
      <c r="B25" s="18"/>
      <c r="C25" s="18"/>
      <c r="D25" s="11"/>
      <c r="E25" s="11"/>
    </row>
    <row r="26" spans="1:35" ht="91.5" customHeight="1">
      <c r="A26" s="32" t="s">
        <v>72</v>
      </c>
      <c r="B26" s="33"/>
      <c r="C26" s="33"/>
      <c r="D26" s="34"/>
      <c r="E26" s="34"/>
      <c r="F26" s="34"/>
      <c r="G26" s="34"/>
      <c r="H26" s="34"/>
      <c r="I26" s="34"/>
      <c r="J26" s="34"/>
      <c r="K26" s="34"/>
      <c r="L26" s="34"/>
    </row>
    <row r="27" spans="1:35" ht="99">
      <c r="A27" s="8" t="s">
        <v>0</v>
      </c>
      <c r="B27" s="21" t="s">
        <v>67</v>
      </c>
      <c r="C27" s="22" t="s">
        <v>69</v>
      </c>
      <c r="D27" s="21" t="s">
        <v>4</v>
      </c>
      <c r="E27" s="22" t="s">
        <v>5</v>
      </c>
      <c r="F27" s="21" t="s">
        <v>6</v>
      </c>
      <c r="G27" s="22" t="s">
        <v>7</v>
      </c>
      <c r="H27" s="21" t="s">
        <v>8</v>
      </c>
      <c r="I27" s="22" t="s">
        <v>9</v>
      </c>
      <c r="J27" s="21" t="s">
        <v>10</v>
      </c>
      <c r="K27" s="22" t="s">
        <v>11</v>
      </c>
      <c r="L27" s="22" t="s">
        <v>3</v>
      </c>
    </row>
    <row r="28" spans="1:35" ht="16.5">
      <c r="A28" s="5">
        <v>2006</v>
      </c>
      <c r="B28" s="12"/>
      <c r="C28" s="6"/>
      <c r="D28" s="12"/>
      <c r="E28" s="6"/>
      <c r="F28" s="12">
        <v>1</v>
      </c>
      <c r="G28" s="6">
        <v>8</v>
      </c>
      <c r="H28" s="12"/>
      <c r="I28" s="6">
        <v>1</v>
      </c>
      <c r="J28" s="12">
        <v>2</v>
      </c>
      <c r="K28" s="6"/>
      <c r="L28" s="5">
        <f t="shared" ref="L28:L42" si="3">B28+D28+E28+F28+G28+H28+I28+J28+K28</f>
        <v>12</v>
      </c>
    </row>
    <row r="29" spans="1:35" ht="16.5">
      <c r="A29" s="5">
        <v>2007</v>
      </c>
      <c r="B29" s="12"/>
      <c r="C29" s="6"/>
      <c r="D29" s="12"/>
      <c r="E29" s="6"/>
      <c r="F29" s="12">
        <v>2</v>
      </c>
      <c r="G29" s="6">
        <v>13</v>
      </c>
      <c r="H29" s="12"/>
      <c r="I29" s="6">
        <v>8</v>
      </c>
      <c r="J29" s="12">
        <v>1</v>
      </c>
      <c r="K29" s="6"/>
      <c r="L29" s="5">
        <f t="shared" si="3"/>
        <v>24</v>
      </c>
    </row>
    <row r="30" spans="1:35" ht="16.5">
      <c r="A30" s="5">
        <v>2008</v>
      </c>
      <c r="B30" s="12"/>
      <c r="C30" s="6"/>
      <c r="D30" s="12"/>
      <c r="E30" s="6"/>
      <c r="F30" s="12">
        <v>6</v>
      </c>
      <c r="G30" s="6">
        <v>10</v>
      </c>
      <c r="H30" s="12"/>
      <c r="I30" s="6">
        <v>7</v>
      </c>
      <c r="J30" s="12"/>
      <c r="K30" s="6">
        <v>5</v>
      </c>
      <c r="L30" s="5">
        <f t="shared" si="3"/>
        <v>28</v>
      </c>
    </row>
    <row r="31" spans="1:35" ht="16.5">
      <c r="A31" s="5">
        <v>2009</v>
      </c>
      <c r="B31" s="12"/>
      <c r="C31" s="6"/>
      <c r="D31" s="12"/>
      <c r="E31" s="6"/>
      <c r="F31" s="12">
        <v>22</v>
      </c>
      <c r="G31" s="6">
        <v>11</v>
      </c>
      <c r="H31" s="12"/>
      <c r="I31" s="6">
        <v>5</v>
      </c>
      <c r="J31" s="12"/>
      <c r="K31" s="6"/>
      <c r="L31" s="5">
        <f t="shared" si="3"/>
        <v>38</v>
      </c>
    </row>
    <row r="32" spans="1:35" ht="16.5">
      <c r="A32" s="5">
        <v>2010</v>
      </c>
      <c r="B32" s="12"/>
      <c r="C32" s="6"/>
      <c r="D32" s="12"/>
      <c r="E32" s="6">
        <v>4</v>
      </c>
      <c r="F32" s="12">
        <v>9</v>
      </c>
      <c r="G32" s="6">
        <v>8</v>
      </c>
      <c r="H32" s="12"/>
      <c r="I32" s="6">
        <v>18</v>
      </c>
      <c r="J32" s="12"/>
      <c r="K32" s="6"/>
      <c r="L32" s="5">
        <f t="shared" si="3"/>
        <v>39</v>
      </c>
    </row>
    <row r="33" spans="1:12" ht="16.5">
      <c r="A33" s="5">
        <v>2011</v>
      </c>
      <c r="B33" s="12"/>
      <c r="C33" s="6"/>
      <c r="D33" s="12">
        <v>4</v>
      </c>
      <c r="E33" s="6">
        <v>12</v>
      </c>
      <c r="F33" s="12">
        <v>11</v>
      </c>
      <c r="G33" s="6"/>
      <c r="H33" s="12"/>
      <c r="I33" s="6">
        <v>16</v>
      </c>
      <c r="J33" s="12"/>
      <c r="K33" s="6">
        <v>2</v>
      </c>
      <c r="L33" s="5">
        <f t="shared" si="3"/>
        <v>45</v>
      </c>
    </row>
    <row r="34" spans="1:12" ht="16.5">
      <c r="A34" s="5">
        <v>2012</v>
      </c>
      <c r="B34" s="12"/>
      <c r="C34" s="6"/>
      <c r="D34" s="12"/>
      <c r="E34" s="6">
        <v>12</v>
      </c>
      <c r="F34" s="12">
        <v>7</v>
      </c>
      <c r="G34" s="6"/>
      <c r="H34" s="12">
        <v>1</v>
      </c>
      <c r="I34" s="6">
        <v>15</v>
      </c>
      <c r="J34" s="12"/>
      <c r="K34" s="6"/>
      <c r="L34" s="5">
        <f t="shared" si="3"/>
        <v>35</v>
      </c>
    </row>
    <row r="35" spans="1:12" ht="16.5">
      <c r="A35" s="5">
        <v>2013</v>
      </c>
      <c r="B35" s="12"/>
      <c r="C35" s="6"/>
      <c r="D35" s="12"/>
      <c r="E35" s="6">
        <v>15</v>
      </c>
      <c r="F35" s="12">
        <v>3</v>
      </c>
      <c r="G35" s="6">
        <v>1</v>
      </c>
      <c r="H35" s="12"/>
      <c r="I35" s="6">
        <v>10</v>
      </c>
      <c r="J35" s="12"/>
      <c r="K35" s="6"/>
      <c r="L35" s="5">
        <f t="shared" si="3"/>
        <v>29</v>
      </c>
    </row>
    <row r="36" spans="1:12" ht="16.5">
      <c r="A36" s="5">
        <v>2014</v>
      </c>
      <c r="B36" s="12"/>
      <c r="C36" s="6"/>
      <c r="D36" s="12"/>
      <c r="E36" s="6">
        <v>25</v>
      </c>
      <c r="F36" s="12">
        <v>4</v>
      </c>
      <c r="G36" s="6">
        <v>2</v>
      </c>
      <c r="H36" s="12"/>
      <c r="I36" s="6"/>
      <c r="J36" s="12"/>
      <c r="K36" s="6"/>
      <c r="L36" s="5">
        <f t="shared" si="3"/>
        <v>31</v>
      </c>
    </row>
    <row r="37" spans="1:12" ht="16.5">
      <c r="A37" s="5">
        <v>2015</v>
      </c>
      <c r="B37" s="12"/>
      <c r="C37" s="6"/>
      <c r="D37" s="12"/>
      <c r="E37" s="6">
        <v>16</v>
      </c>
      <c r="F37" s="12"/>
      <c r="G37" s="6"/>
      <c r="H37" s="12"/>
      <c r="I37" s="6">
        <v>3</v>
      </c>
      <c r="J37" s="12"/>
      <c r="K37" s="6"/>
      <c r="L37" s="5">
        <f t="shared" si="3"/>
        <v>19</v>
      </c>
    </row>
    <row r="38" spans="1:12" ht="16.5">
      <c r="A38" s="5">
        <v>2016</v>
      </c>
      <c r="B38" s="12">
        <v>2</v>
      </c>
      <c r="C38" s="6"/>
      <c r="D38" s="12"/>
      <c r="E38" s="6">
        <v>17</v>
      </c>
      <c r="F38" s="12">
        <v>4</v>
      </c>
      <c r="G38" s="6"/>
      <c r="H38" s="12"/>
      <c r="I38" s="6">
        <v>1</v>
      </c>
      <c r="J38" s="12"/>
      <c r="K38" s="6"/>
      <c r="L38" s="5">
        <f t="shared" si="3"/>
        <v>24</v>
      </c>
    </row>
    <row r="39" spans="1:12" ht="16.5">
      <c r="A39" s="5">
        <v>2017</v>
      </c>
      <c r="B39" s="12"/>
      <c r="C39" s="6"/>
      <c r="D39" s="12"/>
      <c r="E39" s="6">
        <v>13</v>
      </c>
      <c r="F39" s="12"/>
      <c r="G39" s="6"/>
      <c r="H39" s="12"/>
      <c r="I39" s="6">
        <v>1</v>
      </c>
      <c r="J39" s="12"/>
      <c r="K39" s="6"/>
      <c r="L39" s="5">
        <f t="shared" si="3"/>
        <v>14</v>
      </c>
    </row>
    <row r="40" spans="1:12" ht="16.5">
      <c r="A40" s="5">
        <v>2018</v>
      </c>
      <c r="B40" s="12"/>
      <c r="C40" s="6"/>
      <c r="D40" s="12"/>
      <c r="E40" s="6">
        <v>30</v>
      </c>
      <c r="F40" s="12">
        <v>2</v>
      </c>
      <c r="G40" s="6"/>
      <c r="H40" s="12"/>
      <c r="I40" s="6">
        <v>2</v>
      </c>
      <c r="J40" s="12"/>
      <c r="K40" s="6"/>
      <c r="L40" s="5">
        <f t="shared" si="3"/>
        <v>34</v>
      </c>
    </row>
    <row r="41" spans="1:12" ht="16.5">
      <c r="A41" s="5">
        <v>2019</v>
      </c>
      <c r="B41" s="12"/>
      <c r="C41" s="6"/>
      <c r="D41" s="12">
        <v>1</v>
      </c>
      <c r="E41" s="6">
        <v>25</v>
      </c>
      <c r="F41" s="12">
        <v>2</v>
      </c>
      <c r="G41" s="6">
        <v>1</v>
      </c>
      <c r="H41" s="12"/>
      <c r="I41" s="6">
        <v>1</v>
      </c>
      <c r="J41" s="12"/>
      <c r="K41" s="6"/>
      <c r="L41" s="5">
        <f t="shared" si="3"/>
        <v>30</v>
      </c>
    </row>
    <row r="42" spans="1:12" ht="16.5">
      <c r="A42" s="5">
        <v>2020</v>
      </c>
      <c r="B42" s="12"/>
      <c r="C42" s="6"/>
      <c r="D42" s="12"/>
      <c r="E42" s="6">
        <v>9</v>
      </c>
      <c r="F42" s="12">
        <v>6</v>
      </c>
      <c r="G42" s="6"/>
      <c r="H42" s="12"/>
      <c r="I42" s="6">
        <v>1</v>
      </c>
      <c r="J42" s="12"/>
      <c r="K42" s="6">
        <v>2</v>
      </c>
      <c r="L42" s="5">
        <f t="shared" si="3"/>
        <v>18</v>
      </c>
    </row>
    <row r="43" spans="1:12" ht="16.5">
      <c r="A43" s="5">
        <v>2021</v>
      </c>
      <c r="B43" s="12"/>
      <c r="C43" s="6">
        <v>1</v>
      </c>
      <c r="D43" s="12">
        <v>1</v>
      </c>
      <c r="E43" s="6">
        <v>29</v>
      </c>
      <c r="F43" s="12"/>
      <c r="G43" s="6"/>
      <c r="H43" s="12"/>
      <c r="I43" s="6"/>
      <c r="J43" s="12"/>
      <c r="K43" s="6"/>
      <c r="L43" s="5">
        <f>SUM(B43:K43)</f>
        <v>31</v>
      </c>
    </row>
    <row r="44" spans="1:12" ht="16.5">
      <c r="A44" s="5" t="s">
        <v>3</v>
      </c>
      <c r="B44" s="9">
        <f>B28+B29+B30+B31+B32+B33+B34+B35+B36+B37+B38+B39+B40+B41</f>
        <v>2</v>
      </c>
      <c r="C44" s="5">
        <f>SUM(C28:C43)</f>
        <v>1</v>
      </c>
      <c r="D44" s="9">
        <v>6</v>
      </c>
      <c r="E44" s="5">
        <v>207</v>
      </c>
      <c r="F44" s="9">
        <v>79</v>
      </c>
      <c r="G44" s="5">
        <f>G28+G29+G30+G31+G32+G33+G34+G35+G36+G37+G38+G39+G40+G41</f>
        <v>54</v>
      </c>
      <c r="H44" s="9">
        <f>H28+H29+H30+H31+H32+H33+H34+H35+H36+H37+H38+H39+H40+H41</f>
        <v>1</v>
      </c>
      <c r="I44" s="5">
        <v>89</v>
      </c>
      <c r="J44" s="9">
        <f>J28+J29+J30+J31+J32+J33+J34+J35+J36+J37+J38+J39+J40+J41</f>
        <v>3</v>
      </c>
      <c r="K44" s="5">
        <v>9</v>
      </c>
      <c r="L44" s="5">
        <f>SUM(L28:L43)</f>
        <v>451</v>
      </c>
    </row>
    <row r="46" spans="1:12" ht="12" customHeight="1"/>
    <row r="47" spans="1:12" ht="121.5" customHeight="1">
      <c r="A47" s="35" t="s">
        <v>73</v>
      </c>
      <c r="B47" s="35"/>
      <c r="C47" s="35"/>
      <c r="D47" s="35"/>
    </row>
    <row r="48" spans="1:12" ht="45">
      <c r="A48" s="7" t="s">
        <v>0</v>
      </c>
      <c r="B48" s="23" t="s">
        <v>1</v>
      </c>
      <c r="C48" s="23" t="s">
        <v>2</v>
      </c>
      <c r="D48" s="23" t="s">
        <v>3</v>
      </c>
    </row>
    <row r="49" spans="1:4" ht="16.5">
      <c r="A49" s="3">
        <v>2006</v>
      </c>
      <c r="B49" s="4">
        <v>4</v>
      </c>
      <c r="C49" s="4">
        <v>8</v>
      </c>
      <c r="D49" s="3">
        <f t="shared" ref="D49:D64" si="4">B49+C49</f>
        <v>12</v>
      </c>
    </row>
    <row r="50" spans="1:4" ht="16.5">
      <c r="A50" s="3">
        <v>2007</v>
      </c>
      <c r="B50" s="4">
        <v>13</v>
      </c>
      <c r="C50" s="4">
        <v>11</v>
      </c>
      <c r="D50" s="3">
        <f t="shared" si="4"/>
        <v>24</v>
      </c>
    </row>
    <row r="51" spans="1:4" ht="16.5">
      <c r="A51" s="3">
        <v>2008</v>
      </c>
      <c r="B51" s="4">
        <v>13</v>
      </c>
      <c r="C51" s="4">
        <v>15</v>
      </c>
      <c r="D51" s="3">
        <f t="shared" si="4"/>
        <v>28</v>
      </c>
    </row>
    <row r="52" spans="1:4" ht="16.5">
      <c r="A52" s="3">
        <v>2009</v>
      </c>
      <c r="B52" s="4">
        <v>19</v>
      </c>
      <c r="C52" s="4">
        <v>19</v>
      </c>
      <c r="D52" s="3">
        <f t="shared" si="4"/>
        <v>38</v>
      </c>
    </row>
    <row r="53" spans="1:4" ht="16.5">
      <c r="A53" s="3">
        <v>2010</v>
      </c>
      <c r="B53" s="4">
        <v>22</v>
      </c>
      <c r="C53" s="4">
        <v>17</v>
      </c>
      <c r="D53" s="3">
        <f t="shared" si="4"/>
        <v>39</v>
      </c>
    </row>
    <row r="54" spans="1:4" ht="16.5">
      <c r="A54" s="3">
        <v>2011</v>
      </c>
      <c r="B54" s="4">
        <v>21</v>
      </c>
      <c r="C54" s="4">
        <v>24</v>
      </c>
      <c r="D54" s="3">
        <f t="shared" si="4"/>
        <v>45</v>
      </c>
    </row>
    <row r="55" spans="1:4" ht="16.5">
      <c r="A55" s="3">
        <v>2012</v>
      </c>
      <c r="B55" s="4">
        <v>16</v>
      </c>
      <c r="C55" s="4">
        <v>19</v>
      </c>
      <c r="D55" s="3">
        <f t="shared" si="4"/>
        <v>35</v>
      </c>
    </row>
    <row r="56" spans="1:4" ht="16.5">
      <c r="A56" s="3">
        <v>2013</v>
      </c>
      <c r="B56" s="4">
        <v>17</v>
      </c>
      <c r="C56" s="4">
        <v>12</v>
      </c>
      <c r="D56" s="3">
        <f t="shared" si="4"/>
        <v>29</v>
      </c>
    </row>
    <row r="57" spans="1:4" ht="16.5">
      <c r="A57" s="3">
        <v>2014</v>
      </c>
      <c r="B57" s="4">
        <v>16</v>
      </c>
      <c r="C57" s="4">
        <v>15</v>
      </c>
      <c r="D57" s="3">
        <f t="shared" si="4"/>
        <v>31</v>
      </c>
    </row>
    <row r="58" spans="1:4" ht="16.5">
      <c r="A58" s="3">
        <v>2015</v>
      </c>
      <c r="B58" s="4">
        <v>4</v>
      </c>
      <c r="C58" s="4">
        <v>15</v>
      </c>
      <c r="D58" s="3">
        <f t="shared" si="4"/>
        <v>19</v>
      </c>
    </row>
    <row r="59" spans="1:4" ht="16.5">
      <c r="A59" s="3">
        <v>2016</v>
      </c>
      <c r="B59" s="4">
        <v>10</v>
      </c>
      <c r="C59" s="4">
        <v>14</v>
      </c>
      <c r="D59" s="3">
        <f t="shared" si="4"/>
        <v>24</v>
      </c>
    </row>
    <row r="60" spans="1:4" ht="16.5">
      <c r="A60" s="3">
        <v>2017</v>
      </c>
      <c r="B60" s="4">
        <v>6</v>
      </c>
      <c r="C60" s="4">
        <v>8</v>
      </c>
      <c r="D60" s="3">
        <f t="shared" si="4"/>
        <v>14</v>
      </c>
    </row>
    <row r="61" spans="1:4" ht="16.5">
      <c r="A61" s="3">
        <v>2018</v>
      </c>
      <c r="B61" s="4">
        <v>22</v>
      </c>
      <c r="C61" s="4">
        <v>12</v>
      </c>
      <c r="D61" s="3">
        <f t="shared" si="4"/>
        <v>34</v>
      </c>
    </row>
    <row r="62" spans="1:4" ht="16.5">
      <c r="A62" s="3">
        <v>2019</v>
      </c>
      <c r="B62" s="4">
        <v>13</v>
      </c>
      <c r="C62" s="4">
        <v>17</v>
      </c>
      <c r="D62" s="3">
        <f t="shared" si="4"/>
        <v>30</v>
      </c>
    </row>
    <row r="63" spans="1:4" ht="16.5">
      <c r="A63" s="3">
        <v>2020</v>
      </c>
      <c r="B63" s="4">
        <v>11</v>
      </c>
      <c r="C63" s="4">
        <v>7</v>
      </c>
      <c r="D63" s="3">
        <f t="shared" si="4"/>
        <v>18</v>
      </c>
    </row>
    <row r="64" spans="1:4" ht="16.5">
      <c r="A64" s="3">
        <v>2021</v>
      </c>
      <c r="B64" s="4">
        <v>23</v>
      </c>
      <c r="C64" s="4">
        <v>8</v>
      </c>
      <c r="D64" s="3">
        <f t="shared" si="4"/>
        <v>31</v>
      </c>
    </row>
    <row r="65" spans="1:21" ht="16.5">
      <c r="A65" s="3" t="s">
        <v>3</v>
      </c>
      <c r="B65" s="3">
        <f>SUM(B49:B64)</f>
        <v>230</v>
      </c>
      <c r="C65" s="3">
        <f>SUM(C49:C64)</f>
        <v>221</v>
      </c>
      <c r="D65" s="3">
        <f>SUM(D49:D64)</f>
        <v>451</v>
      </c>
    </row>
    <row r="67" spans="1:21" ht="86.25" customHeight="1">
      <c r="A67" s="32" t="s">
        <v>74</v>
      </c>
      <c r="B67" s="32"/>
      <c r="C67" s="32"/>
      <c r="D67" s="32"/>
      <c r="E67" s="32"/>
      <c r="F67" s="32"/>
      <c r="G67" s="32"/>
      <c r="H67" s="32"/>
      <c r="I67" s="32"/>
      <c r="J67" s="32"/>
      <c r="K67" s="32"/>
      <c r="L67" s="32"/>
      <c r="M67" s="32"/>
      <c r="N67" s="32"/>
      <c r="O67" s="32"/>
      <c r="P67" s="32"/>
      <c r="Q67" s="32"/>
      <c r="R67" s="32"/>
      <c r="S67" s="32"/>
      <c r="T67" s="32"/>
      <c r="U67" s="32"/>
    </row>
    <row r="68" spans="1:21" ht="60.75">
      <c r="A68" s="10" t="s">
        <v>46</v>
      </c>
      <c r="B68" s="24" t="s">
        <v>47</v>
      </c>
      <c r="C68" s="25" t="s">
        <v>66</v>
      </c>
      <c r="D68" s="21" t="s">
        <v>55</v>
      </c>
      <c r="E68" s="25" t="s">
        <v>56</v>
      </c>
      <c r="F68" s="21" t="s">
        <v>57</v>
      </c>
      <c r="G68" s="25" t="s">
        <v>58</v>
      </c>
      <c r="H68" s="21" t="s">
        <v>59</v>
      </c>
      <c r="I68" s="25" t="s">
        <v>60</v>
      </c>
      <c r="J68" s="21" t="s">
        <v>61</v>
      </c>
      <c r="K68" s="25" t="s">
        <v>62</v>
      </c>
      <c r="L68" s="21" t="s">
        <v>48</v>
      </c>
      <c r="M68" s="25" t="s">
        <v>49</v>
      </c>
      <c r="N68" s="21" t="s">
        <v>50</v>
      </c>
      <c r="O68" s="25" t="s">
        <v>51</v>
      </c>
      <c r="P68" s="21" t="s">
        <v>52</v>
      </c>
      <c r="Q68" s="25" t="s">
        <v>53</v>
      </c>
      <c r="R68" s="21" t="s">
        <v>63</v>
      </c>
      <c r="S68" s="25" t="s">
        <v>54</v>
      </c>
      <c r="T68" s="21" t="s">
        <v>64</v>
      </c>
      <c r="U68" s="25" t="s">
        <v>65</v>
      </c>
    </row>
    <row r="69" spans="1:21" ht="16.5">
      <c r="A69" s="3">
        <v>2006</v>
      </c>
      <c r="B69" s="12"/>
      <c r="C69" s="4"/>
      <c r="D69" s="12"/>
      <c r="E69" s="4">
        <v>3</v>
      </c>
      <c r="F69" s="12">
        <v>3</v>
      </c>
      <c r="G69" s="4">
        <v>2</v>
      </c>
      <c r="H69" s="12">
        <v>2</v>
      </c>
      <c r="I69" s="4">
        <v>1</v>
      </c>
      <c r="J69" s="12">
        <v>1</v>
      </c>
      <c r="K69" s="4"/>
      <c r="L69" s="12"/>
      <c r="M69" s="4"/>
      <c r="N69" s="12"/>
      <c r="O69" s="4"/>
      <c r="P69" s="12"/>
      <c r="Q69" s="4"/>
      <c r="R69" s="12"/>
      <c r="S69" s="4"/>
      <c r="T69" s="12"/>
      <c r="U69" s="3">
        <f t="shared" ref="U69:U84" si="5">B69+C69+D69+E69+F69+G69+H69+I69+J69+K69+L69+M69+N69+O69+P69+Q69+R69+S69+T69</f>
        <v>12</v>
      </c>
    </row>
    <row r="70" spans="1:21" ht="16.5">
      <c r="A70" s="3">
        <v>2007</v>
      </c>
      <c r="B70" s="12">
        <v>4</v>
      </c>
      <c r="C70" s="4"/>
      <c r="D70" s="12">
        <v>1</v>
      </c>
      <c r="E70" s="4">
        <v>1</v>
      </c>
      <c r="F70" s="12">
        <v>2</v>
      </c>
      <c r="G70" s="4">
        <v>3</v>
      </c>
      <c r="H70" s="12">
        <v>2</v>
      </c>
      <c r="I70" s="4">
        <v>1</v>
      </c>
      <c r="J70" s="12">
        <v>3</v>
      </c>
      <c r="K70" s="4"/>
      <c r="L70" s="12">
        <v>3</v>
      </c>
      <c r="M70" s="4">
        <v>2</v>
      </c>
      <c r="N70" s="12">
        <v>1</v>
      </c>
      <c r="O70" s="4">
        <v>1</v>
      </c>
      <c r="P70" s="12"/>
      <c r="Q70" s="4"/>
      <c r="R70" s="12"/>
      <c r="S70" s="4"/>
      <c r="T70" s="12"/>
      <c r="U70" s="3">
        <f t="shared" si="5"/>
        <v>24</v>
      </c>
    </row>
    <row r="71" spans="1:21" ht="16.5">
      <c r="A71" s="3">
        <v>2008</v>
      </c>
      <c r="B71" s="12">
        <v>4</v>
      </c>
      <c r="C71" s="4">
        <v>1</v>
      </c>
      <c r="D71" s="12">
        <v>1</v>
      </c>
      <c r="E71" s="4">
        <v>2</v>
      </c>
      <c r="F71" s="12">
        <v>6</v>
      </c>
      <c r="G71" s="4">
        <v>3</v>
      </c>
      <c r="H71" s="12"/>
      <c r="I71" s="4">
        <v>4</v>
      </c>
      <c r="J71" s="12">
        <v>5</v>
      </c>
      <c r="K71" s="4">
        <v>2</v>
      </c>
      <c r="L71" s="12"/>
      <c r="M71" s="4"/>
      <c r="N71" s="12"/>
      <c r="O71" s="4"/>
      <c r="P71" s="12"/>
      <c r="Q71" s="4"/>
      <c r="R71" s="12"/>
      <c r="S71" s="4"/>
      <c r="T71" s="12"/>
      <c r="U71" s="3">
        <f t="shared" si="5"/>
        <v>28</v>
      </c>
    </row>
    <row r="72" spans="1:21" ht="16.5">
      <c r="A72" s="3">
        <v>2009</v>
      </c>
      <c r="B72" s="12">
        <v>2</v>
      </c>
      <c r="C72" s="4">
        <v>4</v>
      </c>
      <c r="D72" s="12">
        <v>3</v>
      </c>
      <c r="E72" s="4">
        <v>6</v>
      </c>
      <c r="F72" s="12">
        <v>9</v>
      </c>
      <c r="G72" s="4">
        <v>4</v>
      </c>
      <c r="H72" s="12">
        <v>5</v>
      </c>
      <c r="I72" s="4">
        <v>2</v>
      </c>
      <c r="J72" s="12">
        <v>3</v>
      </c>
      <c r="K72" s="4"/>
      <c r="L72" s="12"/>
      <c r="M72" s="4"/>
      <c r="N72" s="12"/>
      <c r="O72" s="4"/>
      <c r="P72" s="12"/>
      <c r="Q72" s="4"/>
      <c r="R72" s="12"/>
      <c r="S72" s="4"/>
      <c r="T72" s="12"/>
      <c r="U72" s="3">
        <f t="shared" si="5"/>
        <v>38</v>
      </c>
    </row>
    <row r="73" spans="1:21" ht="16.5">
      <c r="A73" s="3">
        <v>2010</v>
      </c>
      <c r="B73" s="12">
        <v>1</v>
      </c>
      <c r="C73" s="4">
        <v>2</v>
      </c>
      <c r="D73" s="12">
        <v>2</v>
      </c>
      <c r="E73" s="4">
        <v>2</v>
      </c>
      <c r="F73" s="12">
        <v>2</v>
      </c>
      <c r="G73" s="4">
        <v>1</v>
      </c>
      <c r="H73" s="12">
        <v>3</v>
      </c>
      <c r="I73" s="4">
        <v>3</v>
      </c>
      <c r="J73" s="12">
        <v>4</v>
      </c>
      <c r="K73" s="4">
        <v>8</v>
      </c>
      <c r="L73" s="12">
        <v>6</v>
      </c>
      <c r="M73" s="4">
        <v>2</v>
      </c>
      <c r="N73" s="12">
        <v>1</v>
      </c>
      <c r="O73" s="4">
        <v>1</v>
      </c>
      <c r="P73" s="12">
        <v>1</v>
      </c>
      <c r="Q73" s="4"/>
      <c r="R73" s="12"/>
      <c r="S73" s="4"/>
      <c r="T73" s="12"/>
      <c r="U73" s="3">
        <f t="shared" si="5"/>
        <v>39</v>
      </c>
    </row>
    <row r="74" spans="1:21" ht="16.5">
      <c r="A74" s="3">
        <v>2011</v>
      </c>
      <c r="B74" s="13"/>
      <c r="C74" s="4">
        <v>2</v>
      </c>
      <c r="D74" s="12">
        <v>2</v>
      </c>
      <c r="E74" s="4"/>
      <c r="F74" s="12">
        <v>2</v>
      </c>
      <c r="G74" s="4">
        <v>7</v>
      </c>
      <c r="H74" s="12">
        <v>3</v>
      </c>
      <c r="I74" s="4">
        <v>5</v>
      </c>
      <c r="J74" s="12">
        <v>5</v>
      </c>
      <c r="K74" s="4">
        <v>6</v>
      </c>
      <c r="L74" s="12">
        <v>2</v>
      </c>
      <c r="M74" s="4">
        <v>2</v>
      </c>
      <c r="N74" s="12">
        <v>1</v>
      </c>
      <c r="O74" s="4">
        <v>4</v>
      </c>
      <c r="P74" s="12">
        <v>2</v>
      </c>
      <c r="Q74" s="4"/>
      <c r="R74" s="12">
        <v>1</v>
      </c>
      <c r="S74" s="4"/>
      <c r="T74" s="12">
        <v>1</v>
      </c>
      <c r="U74" s="3">
        <f t="shared" si="5"/>
        <v>45</v>
      </c>
    </row>
    <row r="75" spans="1:21" ht="16.5">
      <c r="A75" s="3">
        <v>2012</v>
      </c>
      <c r="B75" s="12">
        <v>1</v>
      </c>
      <c r="C75" s="4">
        <v>1</v>
      </c>
      <c r="D75" s="12"/>
      <c r="E75" s="4">
        <v>2</v>
      </c>
      <c r="F75" s="12">
        <v>1</v>
      </c>
      <c r="G75" s="4">
        <v>3</v>
      </c>
      <c r="H75" s="12">
        <v>3</v>
      </c>
      <c r="I75" s="4">
        <v>5</v>
      </c>
      <c r="J75" s="12">
        <v>4</v>
      </c>
      <c r="K75" s="4">
        <v>6</v>
      </c>
      <c r="L75" s="12">
        <v>1</v>
      </c>
      <c r="M75" s="4">
        <v>2</v>
      </c>
      <c r="N75" s="12">
        <v>3</v>
      </c>
      <c r="O75" s="4"/>
      <c r="P75" s="12"/>
      <c r="Q75" s="4"/>
      <c r="R75" s="12">
        <v>2</v>
      </c>
      <c r="S75" s="4">
        <v>1</v>
      </c>
      <c r="T75" s="12"/>
      <c r="U75" s="3">
        <f t="shared" si="5"/>
        <v>35</v>
      </c>
    </row>
    <row r="76" spans="1:21" ht="16.5">
      <c r="A76" s="3">
        <v>2013</v>
      </c>
      <c r="B76" s="12"/>
      <c r="C76" s="4"/>
      <c r="D76" s="12">
        <v>1</v>
      </c>
      <c r="E76" s="4"/>
      <c r="F76" s="12">
        <v>1</v>
      </c>
      <c r="G76" s="4"/>
      <c r="H76" s="12">
        <v>2</v>
      </c>
      <c r="I76" s="4">
        <v>4</v>
      </c>
      <c r="J76" s="12">
        <v>4</v>
      </c>
      <c r="K76" s="4">
        <v>3</v>
      </c>
      <c r="L76" s="12">
        <v>3</v>
      </c>
      <c r="M76" s="4">
        <v>3</v>
      </c>
      <c r="N76" s="12">
        <v>1</v>
      </c>
      <c r="O76" s="4">
        <v>3</v>
      </c>
      <c r="P76" s="12"/>
      <c r="Q76" s="4">
        <v>2</v>
      </c>
      <c r="R76" s="12">
        <v>1</v>
      </c>
      <c r="S76" s="4"/>
      <c r="T76" s="12">
        <v>1</v>
      </c>
      <c r="U76" s="3">
        <f t="shared" si="5"/>
        <v>29</v>
      </c>
    </row>
    <row r="77" spans="1:21" ht="16.5">
      <c r="A77" s="3">
        <v>2014</v>
      </c>
      <c r="B77" s="12">
        <v>1</v>
      </c>
      <c r="C77" s="4"/>
      <c r="D77" s="12">
        <v>1</v>
      </c>
      <c r="E77" s="4"/>
      <c r="F77" s="12">
        <v>1</v>
      </c>
      <c r="G77" s="4">
        <v>1</v>
      </c>
      <c r="H77" s="12"/>
      <c r="I77" s="4">
        <v>3</v>
      </c>
      <c r="J77" s="12">
        <v>3</v>
      </c>
      <c r="K77" s="4">
        <v>1</v>
      </c>
      <c r="L77" s="12">
        <v>4</v>
      </c>
      <c r="M77" s="4">
        <v>4</v>
      </c>
      <c r="N77" s="12">
        <v>2</v>
      </c>
      <c r="O77" s="4">
        <v>1</v>
      </c>
      <c r="P77" s="12">
        <v>2</v>
      </c>
      <c r="Q77" s="4">
        <v>2</v>
      </c>
      <c r="R77" s="12">
        <v>3</v>
      </c>
      <c r="S77" s="4">
        <v>1</v>
      </c>
      <c r="T77" s="12">
        <v>1</v>
      </c>
      <c r="U77" s="3">
        <f t="shared" si="5"/>
        <v>31</v>
      </c>
    </row>
    <row r="78" spans="1:21" ht="16.5">
      <c r="A78" s="3">
        <v>2015</v>
      </c>
      <c r="B78" s="12"/>
      <c r="C78" s="4"/>
      <c r="D78" s="12"/>
      <c r="E78" s="4">
        <v>1</v>
      </c>
      <c r="F78" s="12">
        <v>1</v>
      </c>
      <c r="G78" s="4">
        <v>1</v>
      </c>
      <c r="H78" s="12"/>
      <c r="I78" s="4">
        <v>2</v>
      </c>
      <c r="J78" s="12"/>
      <c r="K78" s="4"/>
      <c r="L78" s="12">
        <v>1</v>
      </c>
      <c r="M78" s="4"/>
      <c r="N78" s="12">
        <v>2</v>
      </c>
      <c r="O78" s="4"/>
      <c r="P78" s="12">
        <v>1</v>
      </c>
      <c r="Q78" s="4">
        <v>2</v>
      </c>
      <c r="R78" s="12">
        <v>3</v>
      </c>
      <c r="S78" s="4">
        <v>3</v>
      </c>
      <c r="T78" s="12">
        <v>2</v>
      </c>
      <c r="U78" s="3">
        <f t="shared" si="5"/>
        <v>19</v>
      </c>
    </row>
    <row r="79" spans="1:21" ht="16.5">
      <c r="A79" s="3">
        <v>2016</v>
      </c>
      <c r="B79" s="12"/>
      <c r="C79" s="4">
        <v>1</v>
      </c>
      <c r="D79" s="12"/>
      <c r="E79" s="4">
        <v>1</v>
      </c>
      <c r="F79" s="12">
        <v>1</v>
      </c>
      <c r="G79" s="4">
        <v>1</v>
      </c>
      <c r="H79" s="12">
        <v>1</v>
      </c>
      <c r="I79" s="4">
        <v>2</v>
      </c>
      <c r="J79" s="12">
        <v>3</v>
      </c>
      <c r="K79" s="4"/>
      <c r="L79" s="12">
        <v>1</v>
      </c>
      <c r="M79" s="4">
        <v>4</v>
      </c>
      <c r="N79" s="12">
        <v>4</v>
      </c>
      <c r="O79" s="4">
        <v>1</v>
      </c>
      <c r="P79" s="12">
        <v>1</v>
      </c>
      <c r="Q79" s="4"/>
      <c r="R79" s="12">
        <v>2</v>
      </c>
      <c r="S79" s="4">
        <v>1</v>
      </c>
      <c r="T79" s="12"/>
      <c r="U79" s="3">
        <f t="shared" si="5"/>
        <v>24</v>
      </c>
    </row>
    <row r="80" spans="1:21" ht="16.5">
      <c r="A80" s="3">
        <v>2017</v>
      </c>
      <c r="B80" s="12"/>
      <c r="C80" s="4">
        <v>1</v>
      </c>
      <c r="D80" s="12"/>
      <c r="E80" s="4"/>
      <c r="F80" s="12">
        <v>1</v>
      </c>
      <c r="G80" s="4"/>
      <c r="H80" s="12"/>
      <c r="I80" s="4">
        <v>2</v>
      </c>
      <c r="J80" s="12"/>
      <c r="K80" s="4">
        <v>2</v>
      </c>
      <c r="L80" s="12">
        <v>1</v>
      </c>
      <c r="M80" s="4">
        <v>2</v>
      </c>
      <c r="N80" s="12">
        <v>1</v>
      </c>
      <c r="O80" s="4"/>
      <c r="P80" s="12"/>
      <c r="Q80" s="4"/>
      <c r="R80" s="12">
        <v>1</v>
      </c>
      <c r="S80" s="4">
        <v>2</v>
      </c>
      <c r="T80" s="12">
        <v>1</v>
      </c>
      <c r="U80" s="3">
        <f t="shared" si="5"/>
        <v>14</v>
      </c>
    </row>
    <row r="81" spans="1:21" ht="16.5">
      <c r="A81" s="3">
        <v>2018</v>
      </c>
      <c r="B81" s="12"/>
      <c r="C81" s="4"/>
      <c r="D81" s="12"/>
      <c r="E81" s="4">
        <v>3</v>
      </c>
      <c r="F81" s="12"/>
      <c r="G81" s="4"/>
      <c r="H81" s="12">
        <v>2</v>
      </c>
      <c r="I81" s="4">
        <v>4</v>
      </c>
      <c r="J81" s="12">
        <v>2</v>
      </c>
      <c r="K81" s="4">
        <v>6</v>
      </c>
      <c r="L81" s="12">
        <v>2</v>
      </c>
      <c r="M81" s="4">
        <v>1</v>
      </c>
      <c r="N81" s="12">
        <v>4</v>
      </c>
      <c r="O81" s="4">
        <v>1</v>
      </c>
      <c r="P81" s="12">
        <v>1</v>
      </c>
      <c r="Q81" s="4">
        <v>2</v>
      </c>
      <c r="R81" s="12">
        <v>2</v>
      </c>
      <c r="S81" s="4">
        <v>3</v>
      </c>
      <c r="T81" s="12">
        <v>1</v>
      </c>
      <c r="U81" s="3">
        <f t="shared" si="5"/>
        <v>34</v>
      </c>
    </row>
    <row r="82" spans="1:21" ht="16.5">
      <c r="A82" s="3">
        <v>2019</v>
      </c>
      <c r="B82" s="12"/>
      <c r="C82" s="4">
        <v>1</v>
      </c>
      <c r="D82" s="12"/>
      <c r="E82" s="4"/>
      <c r="F82" s="12">
        <v>1</v>
      </c>
      <c r="G82" s="4">
        <v>1</v>
      </c>
      <c r="H82" s="12"/>
      <c r="I82" s="4">
        <v>1</v>
      </c>
      <c r="J82" s="12">
        <v>2</v>
      </c>
      <c r="K82" s="4">
        <v>1</v>
      </c>
      <c r="L82" s="12">
        <v>1</v>
      </c>
      <c r="M82" s="4">
        <v>1</v>
      </c>
      <c r="N82" s="12">
        <v>2</v>
      </c>
      <c r="O82" s="4">
        <v>1</v>
      </c>
      <c r="P82" s="12">
        <v>4</v>
      </c>
      <c r="Q82" s="4">
        <v>5</v>
      </c>
      <c r="R82" s="12">
        <v>4</v>
      </c>
      <c r="S82" s="4">
        <v>5</v>
      </c>
      <c r="T82" s="12"/>
      <c r="U82" s="3">
        <f t="shared" si="5"/>
        <v>30</v>
      </c>
    </row>
    <row r="83" spans="1:21" ht="16.5">
      <c r="A83" s="3">
        <v>2020</v>
      </c>
      <c r="B83" s="12"/>
      <c r="C83" s="4">
        <v>1</v>
      </c>
      <c r="D83" s="12"/>
      <c r="E83" s="4">
        <v>1</v>
      </c>
      <c r="F83" s="12"/>
      <c r="G83" s="4">
        <v>2</v>
      </c>
      <c r="H83" s="12">
        <v>1</v>
      </c>
      <c r="I83" s="4">
        <v>2</v>
      </c>
      <c r="J83" s="12">
        <v>3</v>
      </c>
      <c r="K83" s="4">
        <v>2</v>
      </c>
      <c r="L83" s="12">
        <v>1</v>
      </c>
      <c r="M83" s="4">
        <v>2</v>
      </c>
      <c r="N83" s="12"/>
      <c r="O83" s="4"/>
      <c r="P83" s="12"/>
      <c r="Q83" s="4">
        <v>2</v>
      </c>
      <c r="R83" s="12">
        <v>1</v>
      </c>
      <c r="S83" s="4"/>
      <c r="T83" s="12"/>
      <c r="U83" s="3">
        <f t="shared" si="5"/>
        <v>18</v>
      </c>
    </row>
    <row r="84" spans="1:21" ht="16.5">
      <c r="A84" s="3">
        <v>2021</v>
      </c>
      <c r="B84" s="12"/>
      <c r="C84" s="4"/>
      <c r="D84" s="12"/>
      <c r="E84" s="4">
        <v>2</v>
      </c>
      <c r="F84" s="12"/>
      <c r="G84" s="4">
        <v>1</v>
      </c>
      <c r="H84" s="12">
        <v>2</v>
      </c>
      <c r="I84" s="4"/>
      <c r="J84" s="12">
        <v>1</v>
      </c>
      <c r="K84" s="4">
        <v>3</v>
      </c>
      <c r="L84" s="12">
        <v>4</v>
      </c>
      <c r="M84" s="4">
        <v>6</v>
      </c>
      <c r="N84" s="12">
        <v>4</v>
      </c>
      <c r="O84" s="4">
        <v>3</v>
      </c>
      <c r="P84" s="12">
        <v>3</v>
      </c>
      <c r="Q84" s="4">
        <v>1</v>
      </c>
      <c r="R84" s="12"/>
      <c r="S84" s="4">
        <v>1</v>
      </c>
      <c r="T84" s="12"/>
      <c r="U84" s="3">
        <f t="shared" si="5"/>
        <v>31</v>
      </c>
    </row>
    <row r="85" spans="1:21" ht="16.5">
      <c r="A85" s="3" t="s">
        <v>3</v>
      </c>
      <c r="B85" s="9">
        <f t="shared" ref="B85" si="6">B69+B70+B71+B72+B73+B75+B74+B76+B77+B78+B79+B80+B81+B82</f>
        <v>13</v>
      </c>
      <c r="C85" s="9">
        <v>14</v>
      </c>
      <c r="D85" s="9">
        <f>D69+D70+D71+D72+D73+D75+D74+D76+D77+D78+D79+D80+D81+D82</f>
        <v>11</v>
      </c>
      <c r="E85" s="9">
        <v>24</v>
      </c>
      <c r="F85" s="9">
        <f>F69+F70+F71+F72+F73+F75+F74+F76+F77+F78+F79+F80+F81+F82</f>
        <v>31</v>
      </c>
      <c r="G85" s="9">
        <v>30</v>
      </c>
      <c r="H85" s="9">
        <v>26</v>
      </c>
      <c r="I85" s="9">
        <v>41</v>
      </c>
      <c r="J85" s="9">
        <v>43</v>
      </c>
      <c r="K85" s="9">
        <v>40</v>
      </c>
      <c r="L85" s="9">
        <v>30</v>
      </c>
      <c r="M85" s="9">
        <v>31</v>
      </c>
      <c r="N85" s="9">
        <v>26</v>
      </c>
      <c r="O85" s="9">
        <v>16</v>
      </c>
      <c r="P85" s="9">
        <v>15</v>
      </c>
      <c r="Q85" s="9">
        <v>16</v>
      </c>
      <c r="R85" s="9">
        <v>20</v>
      </c>
      <c r="S85" s="9">
        <v>17</v>
      </c>
      <c r="T85" s="9">
        <f>T69+T70+T71+T72+T73+T75+T74+T76+T77+T78+T79+T80+T81+T82</f>
        <v>7</v>
      </c>
      <c r="U85" s="3">
        <f>SUM(U69:U84)</f>
        <v>451</v>
      </c>
    </row>
  </sheetData>
  <mergeCells count="40">
    <mergeCell ref="A2:AI2"/>
    <mergeCell ref="A1:AI1"/>
    <mergeCell ref="H3:H5"/>
    <mergeCell ref="G3:G5"/>
    <mergeCell ref="F3:F5"/>
    <mergeCell ref="A3:A5"/>
    <mergeCell ref="I3:I5"/>
    <mergeCell ref="N3:N5"/>
    <mergeCell ref="L3:L5"/>
    <mergeCell ref="K3:K5"/>
    <mergeCell ref="J3:J5"/>
    <mergeCell ref="V3:V5"/>
    <mergeCell ref="R3:R5"/>
    <mergeCell ref="Q3:Q5"/>
    <mergeCell ref="P3:P5"/>
    <mergeCell ref="O3:O5"/>
    <mergeCell ref="AI3:AI5"/>
    <mergeCell ref="M3:M5"/>
    <mergeCell ref="E3:E5"/>
    <mergeCell ref="D3:D5"/>
    <mergeCell ref="S3:S5"/>
    <mergeCell ref="T3:T5"/>
    <mergeCell ref="U3:U5"/>
    <mergeCell ref="AH3:AH5"/>
    <mergeCell ref="W3:W5"/>
    <mergeCell ref="X3:X5"/>
    <mergeCell ref="Y3:Y5"/>
    <mergeCell ref="Z3:Z5"/>
    <mergeCell ref="AA3:AA5"/>
    <mergeCell ref="AB3:AB5"/>
    <mergeCell ref="AE3:AE5"/>
    <mergeCell ref="AF3:AF5"/>
    <mergeCell ref="AG3:AG5"/>
    <mergeCell ref="C3:C5"/>
    <mergeCell ref="B3:B5"/>
    <mergeCell ref="A26:L26"/>
    <mergeCell ref="A47:D47"/>
    <mergeCell ref="A67:U67"/>
    <mergeCell ref="AC3:AC5"/>
    <mergeCell ref="AD3:AD5"/>
  </mergeCells>
  <pageMargins left="0.7" right="0.7" top="0.75" bottom="0.75" header="0.3" footer="0.3"/>
  <pageSetup paperSize="9" scale="2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ADOPCIONES INTERNACIONALES</vt:lpstr>
    </vt:vector>
  </TitlesOfParts>
  <Company>SRE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Farid Alejandro Soberanis García</dc:creator>
  <cp:lastModifiedBy>Daniel Garduño</cp:lastModifiedBy>
  <cp:lastPrinted>2021-07-15T18:02:01Z</cp:lastPrinted>
  <dcterms:created xsi:type="dcterms:W3CDTF">2014-05-20T18:37:23Z</dcterms:created>
  <dcterms:modified xsi:type="dcterms:W3CDTF">2022-01-11T14:37:31Z</dcterms:modified>
</cp:coreProperties>
</file>